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cience\FBB_MSU\экселевское дерьмо\"/>
    </mc:Choice>
  </mc:AlternateContent>
  <bookViews>
    <workbookView xWindow="0" yWindow="0" windowWidth="23040" windowHeight="9384" activeTab="8"/>
  </bookViews>
  <sheets>
    <sheet name="CDS" sheetId="1" r:id="rId1"/>
    <sheet name="RNA" sheetId="2" r:id="rId2"/>
    <sheet name="(-)-RNA" sheetId="12" r:id="rId3"/>
    <sheet name="(+)-RNA" sheetId="13" r:id="rId4"/>
    <sheet name="DNA" sheetId="7" r:id="rId5"/>
    <sheet name="(-)-DNA" sheetId="6" r:id="rId6"/>
    <sheet name="(+)-DNA" sheetId="5" r:id="rId7"/>
    <sheet name="Histogram" sheetId="3" r:id="rId8"/>
    <sheet name="Table" sheetId="4" r:id="rId9"/>
  </sheets>
  <definedNames>
    <definedName name="_xlnm._FilterDatabase" localSheetId="0" hidden="1">CDS!$A$1:$M$1110</definedName>
    <definedName name="_xlnm._FilterDatabase" localSheetId="4" hidden="1">DNA!$A$1:$J$1163</definedName>
    <definedName name="_xlnm._FilterDatabase" localSheetId="1" hidden="1">RNA!$A$1:$I$54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6" l="1"/>
  <c r="L15" i="4" l="1"/>
  <c r="X24" i="5"/>
  <c r="B12" i="4" s="1"/>
  <c r="X24" i="6"/>
  <c r="B19" i="4"/>
  <c r="B18" i="4"/>
  <c r="B17" i="4"/>
  <c r="B16" i="4"/>
  <c r="X26" i="5"/>
  <c r="U2" i="5"/>
  <c r="U2" i="6"/>
  <c r="Q1" i="12"/>
  <c r="P3" i="12" s="1"/>
  <c r="Q1" i="13"/>
  <c r="P8" i="13" s="1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3" i="12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" i="13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N67" i="5" s="1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N131" i="5" s="1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O461" i="5"/>
  <c r="O462" i="5"/>
  <c r="O463" i="5"/>
  <c r="O464" i="5"/>
  <c r="O465" i="5"/>
  <c r="O466" i="5"/>
  <c r="O467" i="5"/>
  <c r="O468" i="5"/>
  <c r="O469" i="5"/>
  <c r="O470" i="5"/>
  <c r="O471" i="5"/>
  <c r="O472" i="5"/>
  <c r="O473" i="5"/>
  <c r="O474" i="5"/>
  <c r="O475" i="5"/>
  <c r="O476" i="5"/>
  <c r="O477" i="5"/>
  <c r="O478" i="5"/>
  <c r="O479" i="5"/>
  <c r="O480" i="5"/>
  <c r="O481" i="5"/>
  <c r="O482" i="5"/>
  <c r="O483" i="5"/>
  <c r="O484" i="5"/>
  <c r="O485" i="5"/>
  <c r="O486" i="5"/>
  <c r="O487" i="5"/>
  <c r="O488" i="5"/>
  <c r="O489" i="5"/>
  <c r="O490" i="5"/>
  <c r="O491" i="5"/>
  <c r="O492" i="5"/>
  <c r="O493" i="5"/>
  <c r="O494" i="5"/>
  <c r="O495" i="5"/>
  <c r="O496" i="5"/>
  <c r="O497" i="5"/>
  <c r="O498" i="5"/>
  <c r="O499" i="5"/>
  <c r="O500" i="5"/>
  <c r="O501" i="5"/>
  <c r="O502" i="5"/>
  <c r="O503" i="5"/>
  <c r="O504" i="5"/>
  <c r="O505" i="5"/>
  <c r="O506" i="5"/>
  <c r="O507" i="5"/>
  <c r="O508" i="5"/>
  <c r="O509" i="5"/>
  <c r="O510" i="5"/>
  <c r="O511" i="5"/>
  <c r="O512" i="5"/>
  <c r="O513" i="5"/>
  <c r="O514" i="5"/>
  <c r="O515" i="5"/>
  <c r="O516" i="5"/>
  <c r="O517" i="5"/>
  <c r="O518" i="5"/>
  <c r="O519" i="5"/>
  <c r="O520" i="5"/>
  <c r="O521" i="5"/>
  <c r="O522" i="5"/>
  <c r="O523" i="5"/>
  <c r="O524" i="5"/>
  <c r="O525" i="5"/>
  <c r="O526" i="5"/>
  <c r="O527" i="5"/>
  <c r="O528" i="5"/>
  <c r="O529" i="5"/>
  <c r="O530" i="5"/>
  <c r="O531" i="5"/>
  <c r="O532" i="5"/>
  <c r="O533" i="5"/>
  <c r="O534" i="5"/>
  <c r="O535" i="5"/>
  <c r="O536" i="5"/>
  <c r="O537" i="5"/>
  <c r="O538" i="5"/>
  <c r="O539" i="5"/>
  <c r="O540" i="5"/>
  <c r="O541" i="5"/>
  <c r="O542" i="5"/>
  <c r="O543" i="5"/>
  <c r="O544" i="5"/>
  <c r="O545" i="5"/>
  <c r="O546" i="5"/>
  <c r="O547" i="5"/>
  <c r="O548" i="5"/>
  <c r="O549" i="5"/>
  <c r="O550" i="5"/>
  <c r="O551" i="5"/>
  <c r="O552" i="5"/>
  <c r="O553" i="5"/>
  <c r="O554" i="5"/>
  <c r="O555" i="5"/>
  <c r="O556" i="5"/>
  <c r="O557" i="5"/>
  <c r="O558" i="5"/>
  <c r="O559" i="5"/>
  <c r="O560" i="5"/>
  <c r="O561" i="5"/>
  <c r="O562" i="5"/>
  <c r="O563" i="5"/>
  <c r="O564" i="5"/>
  <c r="O565" i="5"/>
  <c r="O566" i="5"/>
  <c r="O567" i="5"/>
  <c r="O568" i="5"/>
  <c r="O569" i="5"/>
  <c r="O570" i="5"/>
  <c r="O571" i="5"/>
  <c r="O572" i="5"/>
  <c r="O573" i="5"/>
  <c r="O574" i="5"/>
  <c r="O575" i="5"/>
  <c r="O576" i="5"/>
  <c r="O577" i="5"/>
  <c r="O578" i="5"/>
  <c r="O579" i="5"/>
  <c r="T579" i="5" s="1"/>
  <c r="O580" i="5"/>
  <c r="O581" i="5"/>
  <c r="O582" i="5"/>
  <c r="O583" i="5"/>
  <c r="T583" i="5" s="1"/>
  <c r="O584" i="5"/>
  <c r="O585" i="5"/>
  <c r="O3" i="5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T200" i="6" s="1"/>
  <c r="O201" i="6"/>
  <c r="O202" i="6"/>
  <c r="O203" i="6"/>
  <c r="O204" i="6"/>
  <c r="T204" i="6" s="1"/>
  <c r="O205" i="6"/>
  <c r="O206" i="6"/>
  <c r="O207" i="6"/>
  <c r="O208" i="6"/>
  <c r="T208" i="6" s="1"/>
  <c r="O209" i="6"/>
  <c r="O210" i="6"/>
  <c r="O211" i="6"/>
  <c r="O212" i="6"/>
  <c r="T212" i="6" s="1"/>
  <c r="O213" i="6"/>
  <c r="O214" i="6"/>
  <c r="O215" i="6"/>
  <c r="O216" i="6"/>
  <c r="T216" i="6" s="1"/>
  <c r="O217" i="6"/>
  <c r="O218" i="6"/>
  <c r="O219" i="6"/>
  <c r="O220" i="6"/>
  <c r="T220" i="6" s="1"/>
  <c r="O221" i="6"/>
  <c r="O222" i="6"/>
  <c r="O223" i="6"/>
  <c r="O224" i="6"/>
  <c r="T224" i="6" s="1"/>
  <c r="O225" i="6"/>
  <c r="O226" i="6"/>
  <c r="O227" i="6"/>
  <c r="O228" i="6"/>
  <c r="T228" i="6" s="1"/>
  <c r="O229" i="6"/>
  <c r="O230" i="6"/>
  <c r="O231" i="6"/>
  <c r="O232" i="6"/>
  <c r="T232" i="6" s="1"/>
  <c r="O233" i="6"/>
  <c r="O234" i="6"/>
  <c r="O235" i="6"/>
  <c r="O236" i="6"/>
  <c r="T236" i="6" s="1"/>
  <c r="O237" i="6"/>
  <c r="O238" i="6"/>
  <c r="O239" i="6"/>
  <c r="O240" i="6"/>
  <c r="T240" i="6" s="1"/>
  <c r="O241" i="6"/>
  <c r="O242" i="6"/>
  <c r="O243" i="6"/>
  <c r="O244" i="6"/>
  <c r="T244" i="6" s="1"/>
  <c r="O245" i="6"/>
  <c r="O246" i="6"/>
  <c r="O247" i="6"/>
  <c r="O248" i="6"/>
  <c r="T248" i="6" s="1"/>
  <c r="O249" i="6"/>
  <c r="O250" i="6"/>
  <c r="O251" i="6"/>
  <c r="O252" i="6"/>
  <c r="T252" i="6" s="1"/>
  <c r="O253" i="6"/>
  <c r="O254" i="6"/>
  <c r="O255" i="6"/>
  <c r="O256" i="6"/>
  <c r="T256" i="6" s="1"/>
  <c r="O257" i="6"/>
  <c r="O258" i="6"/>
  <c r="O259" i="6"/>
  <c r="O260" i="6"/>
  <c r="T260" i="6" s="1"/>
  <c r="O261" i="6"/>
  <c r="O262" i="6"/>
  <c r="O263" i="6"/>
  <c r="O264" i="6"/>
  <c r="T264" i="6" s="1"/>
  <c r="O265" i="6"/>
  <c r="O266" i="6"/>
  <c r="O267" i="6"/>
  <c r="O268" i="6"/>
  <c r="T268" i="6" s="1"/>
  <c r="O269" i="6"/>
  <c r="O270" i="6"/>
  <c r="O271" i="6"/>
  <c r="O272" i="6"/>
  <c r="T272" i="6" s="1"/>
  <c r="O273" i="6"/>
  <c r="O274" i="6"/>
  <c r="O275" i="6"/>
  <c r="O276" i="6"/>
  <c r="T276" i="6" s="1"/>
  <c r="O277" i="6"/>
  <c r="O278" i="6"/>
  <c r="O279" i="6"/>
  <c r="O280" i="6"/>
  <c r="T280" i="6" s="1"/>
  <c r="O281" i="6"/>
  <c r="O282" i="6"/>
  <c r="O283" i="6"/>
  <c r="O284" i="6"/>
  <c r="T284" i="6" s="1"/>
  <c r="O285" i="6"/>
  <c r="O286" i="6"/>
  <c r="O287" i="6"/>
  <c r="O288" i="6"/>
  <c r="T288" i="6" s="1"/>
  <c r="O289" i="6"/>
  <c r="O290" i="6"/>
  <c r="O291" i="6"/>
  <c r="O292" i="6"/>
  <c r="T292" i="6" s="1"/>
  <c r="O293" i="6"/>
  <c r="O294" i="6"/>
  <c r="O295" i="6"/>
  <c r="O296" i="6"/>
  <c r="T296" i="6" s="1"/>
  <c r="O297" i="6"/>
  <c r="O298" i="6"/>
  <c r="O299" i="6"/>
  <c r="O300" i="6"/>
  <c r="T300" i="6" s="1"/>
  <c r="O301" i="6"/>
  <c r="O302" i="6"/>
  <c r="O303" i="6"/>
  <c r="O304" i="6"/>
  <c r="T304" i="6" s="1"/>
  <c r="O305" i="6"/>
  <c r="O306" i="6"/>
  <c r="O307" i="6"/>
  <c r="O308" i="6"/>
  <c r="T308" i="6" s="1"/>
  <c r="O309" i="6"/>
  <c r="O310" i="6"/>
  <c r="O311" i="6"/>
  <c r="O312" i="6"/>
  <c r="T312" i="6" s="1"/>
  <c r="O313" i="6"/>
  <c r="O314" i="6"/>
  <c r="O315" i="6"/>
  <c r="O316" i="6"/>
  <c r="T316" i="6" s="1"/>
  <c r="O317" i="6"/>
  <c r="O318" i="6"/>
  <c r="O319" i="6"/>
  <c r="O320" i="6"/>
  <c r="T320" i="6" s="1"/>
  <c r="O321" i="6"/>
  <c r="O322" i="6"/>
  <c r="O323" i="6"/>
  <c r="O324" i="6"/>
  <c r="T324" i="6" s="1"/>
  <c r="O325" i="6"/>
  <c r="O326" i="6"/>
  <c r="O327" i="6"/>
  <c r="O328" i="6"/>
  <c r="T328" i="6" s="1"/>
  <c r="O329" i="6"/>
  <c r="O330" i="6"/>
  <c r="O331" i="6"/>
  <c r="O332" i="6"/>
  <c r="T332" i="6" s="1"/>
  <c r="O333" i="6"/>
  <c r="O334" i="6"/>
  <c r="O335" i="6"/>
  <c r="O336" i="6"/>
  <c r="T336" i="6" s="1"/>
  <c r="O337" i="6"/>
  <c r="O338" i="6"/>
  <c r="O339" i="6"/>
  <c r="O340" i="6"/>
  <c r="T340" i="6" s="1"/>
  <c r="O341" i="6"/>
  <c r="O342" i="6"/>
  <c r="O343" i="6"/>
  <c r="O344" i="6"/>
  <c r="T344" i="6" s="1"/>
  <c r="O345" i="6"/>
  <c r="O346" i="6"/>
  <c r="O347" i="6"/>
  <c r="O348" i="6"/>
  <c r="T348" i="6" s="1"/>
  <c r="O349" i="6"/>
  <c r="O350" i="6"/>
  <c r="O351" i="6"/>
  <c r="O352" i="6"/>
  <c r="T352" i="6" s="1"/>
  <c r="O353" i="6"/>
  <c r="O354" i="6"/>
  <c r="O355" i="6"/>
  <c r="O356" i="6"/>
  <c r="T356" i="6" s="1"/>
  <c r="O357" i="6"/>
  <c r="O358" i="6"/>
  <c r="O359" i="6"/>
  <c r="O360" i="6"/>
  <c r="T360" i="6" s="1"/>
  <c r="O361" i="6"/>
  <c r="O362" i="6"/>
  <c r="O363" i="6"/>
  <c r="O364" i="6"/>
  <c r="T364" i="6" s="1"/>
  <c r="O365" i="6"/>
  <c r="O366" i="6"/>
  <c r="O367" i="6"/>
  <c r="O368" i="6"/>
  <c r="T368" i="6" s="1"/>
  <c r="O369" i="6"/>
  <c r="O370" i="6"/>
  <c r="O371" i="6"/>
  <c r="O372" i="6"/>
  <c r="T372" i="6" s="1"/>
  <c r="O373" i="6"/>
  <c r="O374" i="6"/>
  <c r="O375" i="6"/>
  <c r="O376" i="6"/>
  <c r="T376" i="6" s="1"/>
  <c r="O377" i="6"/>
  <c r="O378" i="6"/>
  <c r="O379" i="6"/>
  <c r="O380" i="6"/>
  <c r="T380" i="6" s="1"/>
  <c r="O381" i="6"/>
  <c r="O382" i="6"/>
  <c r="O383" i="6"/>
  <c r="O384" i="6"/>
  <c r="T384" i="6" s="1"/>
  <c r="O385" i="6"/>
  <c r="O386" i="6"/>
  <c r="O387" i="6"/>
  <c r="O388" i="6"/>
  <c r="T388" i="6" s="1"/>
  <c r="O389" i="6"/>
  <c r="O390" i="6"/>
  <c r="O391" i="6"/>
  <c r="O392" i="6"/>
  <c r="T392" i="6" s="1"/>
  <c r="O393" i="6"/>
  <c r="O394" i="6"/>
  <c r="O395" i="6"/>
  <c r="O396" i="6"/>
  <c r="T396" i="6" s="1"/>
  <c r="O397" i="6"/>
  <c r="O398" i="6"/>
  <c r="O399" i="6"/>
  <c r="O400" i="6"/>
  <c r="T400" i="6" s="1"/>
  <c r="O401" i="6"/>
  <c r="O402" i="6"/>
  <c r="O403" i="6"/>
  <c r="O404" i="6"/>
  <c r="T404" i="6" s="1"/>
  <c r="O405" i="6"/>
  <c r="O406" i="6"/>
  <c r="O407" i="6"/>
  <c r="O408" i="6"/>
  <c r="T408" i="6" s="1"/>
  <c r="O409" i="6"/>
  <c r="O410" i="6"/>
  <c r="O411" i="6"/>
  <c r="O412" i="6"/>
  <c r="T412" i="6" s="1"/>
  <c r="O413" i="6"/>
  <c r="O414" i="6"/>
  <c r="O415" i="6"/>
  <c r="O416" i="6"/>
  <c r="T416" i="6" s="1"/>
  <c r="O417" i="6"/>
  <c r="O418" i="6"/>
  <c r="O419" i="6"/>
  <c r="T419" i="6" s="1"/>
  <c r="O420" i="6"/>
  <c r="T420" i="6" s="1"/>
  <c r="O421" i="6"/>
  <c r="O422" i="6"/>
  <c r="T422" i="6" s="1"/>
  <c r="O423" i="6"/>
  <c r="T423" i="6" s="1"/>
  <c r="O424" i="6"/>
  <c r="T424" i="6" s="1"/>
  <c r="O425" i="6"/>
  <c r="O426" i="6"/>
  <c r="O427" i="6"/>
  <c r="T427" i="6" s="1"/>
  <c r="O428" i="6"/>
  <c r="T428" i="6" s="1"/>
  <c r="O429" i="6"/>
  <c r="O430" i="6"/>
  <c r="T430" i="6" s="1"/>
  <c r="O431" i="6"/>
  <c r="T431" i="6" s="1"/>
  <c r="O432" i="6"/>
  <c r="T432" i="6" s="1"/>
  <c r="O433" i="6"/>
  <c r="O434" i="6"/>
  <c r="T434" i="6" s="1"/>
  <c r="O435" i="6"/>
  <c r="T435" i="6" s="1"/>
  <c r="O436" i="6"/>
  <c r="T436" i="6" s="1"/>
  <c r="O437" i="6"/>
  <c r="O438" i="6"/>
  <c r="T438" i="6" s="1"/>
  <c r="O439" i="6"/>
  <c r="T439" i="6" s="1"/>
  <c r="O440" i="6"/>
  <c r="T440" i="6" s="1"/>
  <c r="O441" i="6"/>
  <c r="O442" i="6"/>
  <c r="T442" i="6" s="1"/>
  <c r="O443" i="6"/>
  <c r="T443" i="6" s="1"/>
  <c r="O444" i="6"/>
  <c r="T444" i="6" s="1"/>
  <c r="O445" i="6"/>
  <c r="O446" i="6"/>
  <c r="T446" i="6" s="1"/>
  <c r="O447" i="6"/>
  <c r="T447" i="6" s="1"/>
  <c r="O448" i="6"/>
  <c r="T448" i="6" s="1"/>
  <c r="O449" i="6"/>
  <c r="O450" i="6"/>
  <c r="T450" i="6" s="1"/>
  <c r="O451" i="6"/>
  <c r="T451" i="6" s="1"/>
  <c r="O452" i="6"/>
  <c r="T452" i="6" s="1"/>
  <c r="O453" i="6"/>
  <c r="O454" i="6"/>
  <c r="T454" i="6" s="1"/>
  <c r="O455" i="6"/>
  <c r="T455" i="6" s="1"/>
  <c r="O456" i="6"/>
  <c r="T456" i="6" s="1"/>
  <c r="O457" i="6"/>
  <c r="O458" i="6"/>
  <c r="T458" i="6" s="1"/>
  <c r="O459" i="6"/>
  <c r="T459" i="6" s="1"/>
  <c r="O460" i="6"/>
  <c r="T460" i="6" s="1"/>
  <c r="O461" i="6"/>
  <c r="O462" i="6"/>
  <c r="T462" i="6" s="1"/>
  <c r="O463" i="6"/>
  <c r="T463" i="6" s="1"/>
  <c r="O464" i="6"/>
  <c r="T464" i="6" s="1"/>
  <c r="O465" i="6"/>
  <c r="O466" i="6"/>
  <c r="T466" i="6" s="1"/>
  <c r="O467" i="6"/>
  <c r="T467" i="6" s="1"/>
  <c r="O468" i="6"/>
  <c r="T468" i="6" s="1"/>
  <c r="O469" i="6"/>
  <c r="O470" i="6"/>
  <c r="T470" i="6" s="1"/>
  <c r="O471" i="6"/>
  <c r="T471" i="6" s="1"/>
  <c r="O472" i="6"/>
  <c r="T472" i="6" s="1"/>
  <c r="O473" i="6"/>
  <c r="O474" i="6"/>
  <c r="T474" i="6" s="1"/>
  <c r="O475" i="6"/>
  <c r="T475" i="6" s="1"/>
  <c r="O476" i="6"/>
  <c r="T476" i="6" s="1"/>
  <c r="O477" i="6"/>
  <c r="O478" i="6"/>
  <c r="T478" i="6" s="1"/>
  <c r="O479" i="6"/>
  <c r="T479" i="6" s="1"/>
  <c r="O480" i="6"/>
  <c r="T480" i="6" s="1"/>
  <c r="O481" i="6"/>
  <c r="O482" i="6"/>
  <c r="T482" i="6" s="1"/>
  <c r="O483" i="6"/>
  <c r="T483" i="6" s="1"/>
  <c r="O484" i="6"/>
  <c r="T484" i="6" s="1"/>
  <c r="O485" i="6"/>
  <c r="O486" i="6"/>
  <c r="T486" i="6" s="1"/>
  <c r="O487" i="6"/>
  <c r="T487" i="6" s="1"/>
  <c r="O488" i="6"/>
  <c r="T488" i="6" s="1"/>
  <c r="O489" i="6"/>
  <c r="O490" i="6"/>
  <c r="T490" i="6" s="1"/>
  <c r="O491" i="6"/>
  <c r="T491" i="6" s="1"/>
  <c r="O492" i="6"/>
  <c r="T492" i="6" s="1"/>
  <c r="O493" i="6"/>
  <c r="O494" i="6"/>
  <c r="T494" i="6" s="1"/>
  <c r="O495" i="6"/>
  <c r="T495" i="6" s="1"/>
  <c r="O496" i="6"/>
  <c r="T496" i="6" s="1"/>
  <c r="O497" i="6"/>
  <c r="O498" i="6"/>
  <c r="T498" i="6" s="1"/>
  <c r="O499" i="6"/>
  <c r="T499" i="6" s="1"/>
  <c r="O500" i="6"/>
  <c r="T500" i="6" s="1"/>
  <c r="O501" i="6"/>
  <c r="O502" i="6"/>
  <c r="T502" i="6" s="1"/>
  <c r="O503" i="6"/>
  <c r="T503" i="6" s="1"/>
  <c r="O504" i="6"/>
  <c r="T504" i="6" s="1"/>
  <c r="O505" i="6"/>
  <c r="O506" i="6"/>
  <c r="T506" i="6" s="1"/>
  <c r="O507" i="6"/>
  <c r="T507" i="6" s="1"/>
  <c r="O508" i="6"/>
  <c r="T508" i="6" s="1"/>
  <c r="O509" i="6"/>
  <c r="O510" i="6"/>
  <c r="T510" i="6" s="1"/>
  <c r="O511" i="6"/>
  <c r="T511" i="6" s="1"/>
  <c r="O512" i="6"/>
  <c r="T512" i="6" s="1"/>
  <c r="O513" i="6"/>
  <c r="O514" i="6"/>
  <c r="T514" i="6" s="1"/>
  <c r="O515" i="6"/>
  <c r="T515" i="6" s="1"/>
  <c r="O516" i="6"/>
  <c r="T516" i="6" s="1"/>
  <c r="O517" i="6"/>
  <c r="O518" i="6"/>
  <c r="T518" i="6" s="1"/>
  <c r="O519" i="6"/>
  <c r="T519" i="6" s="1"/>
  <c r="O520" i="6"/>
  <c r="T520" i="6" s="1"/>
  <c r="O521" i="6"/>
  <c r="O522" i="6"/>
  <c r="T522" i="6" s="1"/>
  <c r="O523" i="6"/>
  <c r="T523" i="6" s="1"/>
  <c r="O524" i="6"/>
  <c r="T524" i="6" s="1"/>
  <c r="O525" i="6"/>
  <c r="O526" i="6"/>
  <c r="T526" i="6" s="1"/>
  <c r="O527" i="6"/>
  <c r="T527" i="6" s="1"/>
  <c r="O528" i="6"/>
  <c r="T528" i="6" s="1"/>
  <c r="O529" i="6"/>
  <c r="O530" i="6"/>
  <c r="T530" i="6" s="1"/>
  <c r="O531" i="6"/>
  <c r="T531" i="6" s="1"/>
  <c r="O532" i="6"/>
  <c r="T532" i="6" s="1"/>
  <c r="O533" i="6"/>
  <c r="O534" i="6"/>
  <c r="T534" i="6" s="1"/>
  <c r="O535" i="6"/>
  <c r="T535" i="6" s="1"/>
  <c r="O536" i="6"/>
  <c r="T536" i="6" s="1"/>
  <c r="O537" i="6"/>
  <c r="O538" i="6"/>
  <c r="T538" i="6" s="1"/>
  <c r="O539" i="6"/>
  <c r="T539" i="6" s="1"/>
  <c r="O540" i="6"/>
  <c r="T540" i="6" s="1"/>
  <c r="O541" i="6"/>
  <c r="O542" i="6"/>
  <c r="T542" i="6" s="1"/>
  <c r="O543" i="6"/>
  <c r="T543" i="6" s="1"/>
  <c r="O544" i="6"/>
  <c r="T544" i="6" s="1"/>
  <c r="O545" i="6"/>
  <c r="O546" i="6"/>
  <c r="T546" i="6" s="1"/>
  <c r="O547" i="6"/>
  <c r="T547" i="6" s="1"/>
  <c r="O548" i="6"/>
  <c r="T548" i="6" s="1"/>
  <c r="O549" i="6"/>
  <c r="O550" i="6"/>
  <c r="T550" i="6" s="1"/>
  <c r="O551" i="6"/>
  <c r="T551" i="6" s="1"/>
  <c r="O552" i="6"/>
  <c r="T552" i="6" s="1"/>
  <c r="O553" i="6"/>
  <c r="O554" i="6"/>
  <c r="T554" i="6" s="1"/>
  <c r="O555" i="6"/>
  <c r="T555" i="6" s="1"/>
  <c r="O556" i="6"/>
  <c r="T556" i="6" s="1"/>
  <c r="O557" i="6"/>
  <c r="O558" i="6"/>
  <c r="T558" i="6" s="1"/>
  <c r="O559" i="6"/>
  <c r="T559" i="6" s="1"/>
  <c r="O560" i="6"/>
  <c r="T560" i="6" s="1"/>
  <c r="O561" i="6"/>
  <c r="O562" i="6"/>
  <c r="T562" i="6" s="1"/>
  <c r="O563" i="6"/>
  <c r="T563" i="6" s="1"/>
  <c r="O564" i="6"/>
  <c r="T564" i="6" s="1"/>
  <c r="O565" i="6"/>
  <c r="O566" i="6"/>
  <c r="T566" i="6" s="1"/>
  <c r="O567" i="6"/>
  <c r="T567" i="6" s="1"/>
  <c r="O568" i="6"/>
  <c r="T568" i="6" s="1"/>
  <c r="O569" i="6"/>
  <c r="O570" i="6"/>
  <c r="T570" i="6" s="1"/>
  <c r="O571" i="6"/>
  <c r="T571" i="6" s="1"/>
  <c r="O572" i="6"/>
  <c r="T572" i="6" s="1"/>
  <c r="O573" i="6"/>
  <c r="O574" i="6"/>
  <c r="T574" i="6" s="1"/>
  <c r="O575" i="6"/>
  <c r="T575" i="6" s="1"/>
  <c r="O576" i="6"/>
  <c r="T576" i="6" s="1"/>
  <c r="O577" i="6"/>
  <c r="O578" i="6"/>
  <c r="T578" i="6" s="1"/>
  <c r="O579" i="6"/>
  <c r="T579" i="6" s="1"/>
  <c r="O3" i="6"/>
  <c r="B6" i="4"/>
  <c r="L14" i="4"/>
  <c r="T580" i="5"/>
  <c r="T581" i="5"/>
  <c r="T582" i="5"/>
  <c r="T584" i="5"/>
  <c r="T585" i="5"/>
  <c r="T577" i="6"/>
  <c r="T573" i="6"/>
  <c r="T569" i="6"/>
  <c r="T565" i="6"/>
  <c r="T561" i="6"/>
  <c r="T557" i="6"/>
  <c r="T553" i="6"/>
  <c r="T549" i="6"/>
  <c r="T545" i="6"/>
  <c r="T541" i="6"/>
  <c r="T537" i="6"/>
  <c r="T533" i="6"/>
  <c r="T529" i="6"/>
  <c r="T525" i="6"/>
  <c r="T521" i="6"/>
  <c r="T517" i="6"/>
  <c r="T513" i="6"/>
  <c r="T509" i="6"/>
  <c r="T505" i="6"/>
  <c r="T501" i="6"/>
  <c r="T497" i="6"/>
  <c r="T493" i="6"/>
  <c r="T489" i="6"/>
  <c r="T485" i="6"/>
  <c r="T481" i="6"/>
  <c r="T477" i="6"/>
  <c r="T473" i="6"/>
  <c r="T469" i="6"/>
  <c r="T465" i="6"/>
  <c r="T461" i="6"/>
  <c r="T457" i="6"/>
  <c r="T453" i="6"/>
  <c r="T449" i="6"/>
  <c r="T445" i="6"/>
  <c r="T441" i="6"/>
  <c r="T437" i="6"/>
  <c r="T433" i="6"/>
  <c r="T429" i="6"/>
  <c r="T426" i="6"/>
  <c r="T425" i="6"/>
  <c r="T421" i="6"/>
  <c r="T418" i="6"/>
  <c r="T417" i="6"/>
  <c r="T415" i="6"/>
  <c r="T414" i="6"/>
  <c r="T413" i="6"/>
  <c r="T411" i="6"/>
  <c r="T410" i="6"/>
  <c r="T409" i="6"/>
  <c r="T407" i="6"/>
  <c r="T406" i="6"/>
  <c r="T405" i="6"/>
  <c r="T403" i="6"/>
  <c r="T402" i="6"/>
  <c r="T401" i="6"/>
  <c r="T399" i="6"/>
  <c r="T398" i="6"/>
  <c r="T397" i="6"/>
  <c r="T395" i="6"/>
  <c r="T394" i="6"/>
  <c r="T393" i="6"/>
  <c r="T391" i="6"/>
  <c r="T390" i="6"/>
  <c r="T389" i="6"/>
  <c r="T387" i="6"/>
  <c r="T386" i="6"/>
  <c r="T385" i="6"/>
  <c r="T383" i="6"/>
  <c r="T382" i="6"/>
  <c r="T381" i="6"/>
  <c r="T379" i="6"/>
  <c r="T378" i="6"/>
  <c r="T377" i="6"/>
  <c r="T375" i="6"/>
  <c r="T374" i="6"/>
  <c r="T373" i="6"/>
  <c r="T371" i="6"/>
  <c r="T370" i="6"/>
  <c r="T369" i="6"/>
  <c r="T367" i="6"/>
  <c r="T366" i="6"/>
  <c r="T365" i="6"/>
  <c r="T363" i="6"/>
  <c r="T362" i="6"/>
  <c r="T361" i="6"/>
  <c r="T359" i="6"/>
  <c r="T358" i="6"/>
  <c r="T357" i="6"/>
  <c r="T355" i="6"/>
  <c r="T354" i="6"/>
  <c r="T353" i="6"/>
  <c r="T351" i="6"/>
  <c r="T350" i="6"/>
  <c r="T349" i="6"/>
  <c r="T347" i="6"/>
  <c r="T346" i="6"/>
  <c r="T345" i="6"/>
  <c r="T343" i="6"/>
  <c r="T342" i="6"/>
  <c r="T341" i="6"/>
  <c r="T339" i="6"/>
  <c r="T338" i="6"/>
  <c r="T337" i="6"/>
  <c r="T335" i="6"/>
  <c r="T334" i="6"/>
  <c r="T333" i="6"/>
  <c r="T331" i="6"/>
  <c r="T330" i="6"/>
  <c r="T329" i="6"/>
  <c r="T327" i="6"/>
  <c r="T326" i="6"/>
  <c r="T325" i="6"/>
  <c r="T323" i="6"/>
  <c r="T322" i="6"/>
  <c r="T321" i="6"/>
  <c r="T319" i="6"/>
  <c r="T318" i="6"/>
  <c r="T317" i="6"/>
  <c r="T315" i="6"/>
  <c r="T314" i="6"/>
  <c r="T313" i="6"/>
  <c r="T311" i="6"/>
  <c r="T310" i="6"/>
  <c r="T309" i="6"/>
  <c r="T307" i="6"/>
  <c r="T306" i="6"/>
  <c r="T305" i="6"/>
  <c r="T303" i="6"/>
  <c r="T302" i="6"/>
  <c r="T301" i="6"/>
  <c r="T299" i="6"/>
  <c r="T298" i="6"/>
  <c r="T297" i="6"/>
  <c r="T295" i="6"/>
  <c r="T294" i="6"/>
  <c r="T293" i="6"/>
  <c r="T291" i="6"/>
  <c r="T290" i="6"/>
  <c r="T289" i="6"/>
  <c r="T287" i="6"/>
  <c r="T286" i="6"/>
  <c r="T285" i="6"/>
  <c r="T283" i="6"/>
  <c r="T282" i="6"/>
  <c r="T281" i="6"/>
  <c r="T279" i="6"/>
  <c r="T278" i="6"/>
  <c r="T277" i="6"/>
  <c r="T275" i="6"/>
  <c r="T274" i="6"/>
  <c r="T273" i="6"/>
  <c r="T271" i="6"/>
  <c r="T270" i="6"/>
  <c r="T269" i="6"/>
  <c r="T267" i="6"/>
  <c r="T266" i="6"/>
  <c r="T265" i="6"/>
  <c r="T263" i="6"/>
  <c r="T262" i="6"/>
  <c r="T261" i="6"/>
  <c r="T259" i="6"/>
  <c r="T258" i="6"/>
  <c r="T257" i="6"/>
  <c r="T255" i="6"/>
  <c r="T254" i="6"/>
  <c r="T253" i="6"/>
  <c r="T251" i="6"/>
  <c r="T250" i="6"/>
  <c r="T249" i="6"/>
  <c r="T247" i="6"/>
  <c r="T246" i="6"/>
  <c r="T245" i="6"/>
  <c r="T243" i="6"/>
  <c r="T242" i="6"/>
  <c r="T241" i="6"/>
  <c r="T239" i="6"/>
  <c r="T238" i="6"/>
  <c r="T237" i="6"/>
  <c r="T235" i="6"/>
  <c r="T234" i="6"/>
  <c r="T233" i="6"/>
  <c r="T231" i="6"/>
  <c r="T230" i="6"/>
  <c r="T229" i="6"/>
  <c r="T227" i="6"/>
  <c r="T226" i="6"/>
  <c r="T225" i="6"/>
  <c r="T223" i="6"/>
  <c r="T222" i="6"/>
  <c r="T221" i="6"/>
  <c r="T219" i="6"/>
  <c r="T218" i="6"/>
  <c r="T217" i="6"/>
  <c r="T215" i="6"/>
  <c r="T214" i="6"/>
  <c r="T213" i="6"/>
  <c r="T211" i="6"/>
  <c r="T210" i="6"/>
  <c r="T209" i="6"/>
  <c r="T207" i="6"/>
  <c r="T206" i="6"/>
  <c r="T205" i="6"/>
  <c r="T203" i="6"/>
  <c r="T202" i="6"/>
  <c r="T201" i="6"/>
  <c r="T199" i="6"/>
  <c r="T198" i="6"/>
  <c r="T197" i="6"/>
  <c r="T195" i="6"/>
  <c r="T194" i="6"/>
  <c r="T193" i="6"/>
  <c r="T191" i="6"/>
  <c r="T190" i="6"/>
  <c r="T189" i="6"/>
  <c r="T187" i="6"/>
  <c r="T186" i="6"/>
  <c r="T185" i="6"/>
  <c r="T183" i="6"/>
  <c r="T182" i="6"/>
  <c r="T181" i="6"/>
  <c r="T179" i="6"/>
  <c r="T178" i="6"/>
  <c r="T177" i="6"/>
  <c r="T175" i="6"/>
  <c r="T174" i="6"/>
  <c r="T173" i="6"/>
  <c r="T171" i="6"/>
  <c r="T170" i="6"/>
  <c r="T169" i="6"/>
  <c r="T167" i="6"/>
  <c r="T166" i="6"/>
  <c r="T165" i="6"/>
  <c r="T163" i="6"/>
  <c r="T162" i="6"/>
  <c r="T161" i="6"/>
  <c r="T159" i="6"/>
  <c r="T158" i="6"/>
  <c r="T157" i="6"/>
  <c r="T155" i="6"/>
  <c r="T154" i="6"/>
  <c r="T153" i="6"/>
  <c r="T151" i="6"/>
  <c r="T150" i="6"/>
  <c r="T149" i="6"/>
  <c r="T147" i="6"/>
  <c r="T146" i="6"/>
  <c r="T145" i="6"/>
  <c r="T143" i="6"/>
  <c r="T142" i="6"/>
  <c r="T141" i="6"/>
  <c r="T139" i="6"/>
  <c r="T138" i="6"/>
  <c r="T137" i="6"/>
  <c r="T135" i="6"/>
  <c r="T134" i="6"/>
  <c r="T133" i="6"/>
  <c r="T131" i="6"/>
  <c r="T130" i="6"/>
  <c r="T129" i="6"/>
  <c r="T127" i="6"/>
  <c r="T126" i="6"/>
  <c r="T125" i="6"/>
  <c r="T123" i="6"/>
  <c r="T122" i="6"/>
  <c r="T121" i="6"/>
  <c r="T119" i="6"/>
  <c r="T118" i="6"/>
  <c r="T117" i="6"/>
  <c r="T115" i="6"/>
  <c r="T114" i="6"/>
  <c r="T113" i="6"/>
  <c r="T111" i="6"/>
  <c r="T110" i="6"/>
  <c r="T109" i="6"/>
  <c r="T107" i="6"/>
  <c r="T106" i="6"/>
  <c r="T105" i="6"/>
  <c r="T103" i="6"/>
  <c r="T102" i="6"/>
  <c r="T101" i="6"/>
  <c r="T99" i="6"/>
  <c r="T98" i="6"/>
  <c r="T97" i="6"/>
  <c r="T95" i="6"/>
  <c r="T94" i="6"/>
  <c r="T93" i="6"/>
  <c r="T91" i="6"/>
  <c r="T90" i="6"/>
  <c r="T89" i="6"/>
  <c r="T87" i="6"/>
  <c r="T86" i="6"/>
  <c r="T85" i="6"/>
  <c r="T83" i="6"/>
  <c r="T82" i="6"/>
  <c r="T81" i="6"/>
  <c r="T79" i="6"/>
  <c r="T78" i="6"/>
  <c r="T77" i="6"/>
  <c r="T75" i="6"/>
  <c r="T74" i="6"/>
  <c r="T73" i="6"/>
  <c r="T71" i="6"/>
  <c r="T70" i="6"/>
  <c r="T69" i="6"/>
  <c r="T67" i="6"/>
  <c r="T66" i="6"/>
  <c r="T65" i="6"/>
  <c r="T63" i="6"/>
  <c r="T62" i="6"/>
  <c r="T61" i="6"/>
  <c r="T59" i="6"/>
  <c r="T58" i="6"/>
  <c r="T57" i="6"/>
  <c r="T55" i="6"/>
  <c r="T54" i="6"/>
  <c r="T53" i="6"/>
  <c r="T51" i="6"/>
  <c r="T50" i="6"/>
  <c r="T49" i="6"/>
  <c r="T47" i="6"/>
  <c r="T46" i="6"/>
  <c r="T45" i="6"/>
  <c r="T43" i="6"/>
  <c r="T42" i="6"/>
  <c r="T41" i="6"/>
  <c r="T39" i="6"/>
  <c r="T38" i="6"/>
  <c r="T37" i="6"/>
  <c r="T35" i="6"/>
  <c r="T34" i="6"/>
  <c r="T33" i="6"/>
  <c r="T31" i="6"/>
  <c r="T30" i="6"/>
  <c r="T29" i="6"/>
  <c r="T27" i="6"/>
  <c r="T26" i="6"/>
  <c r="T25" i="6"/>
  <c r="T23" i="6"/>
  <c r="T22" i="6"/>
  <c r="T21" i="6"/>
  <c r="T19" i="6"/>
  <c r="T18" i="6"/>
  <c r="T17" i="6"/>
  <c r="T15" i="6"/>
  <c r="T14" i="6"/>
  <c r="T13" i="6"/>
  <c r="T11" i="6"/>
  <c r="T10" i="6"/>
  <c r="T9" i="6"/>
  <c r="T7" i="6"/>
  <c r="T6" i="6"/>
  <c r="T5" i="6"/>
  <c r="N5" i="6"/>
  <c r="N6" i="6"/>
  <c r="N7" i="6"/>
  <c r="N9" i="6"/>
  <c r="N10" i="6"/>
  <c r="N11" i="6"/>
  <c r="N13" i="6"/>
  <c r="N14" i="6"/>
  <c r="N15" i="6"/>
  <c r="N17" i="6"/>
  <c r="N18" i="6"/>
  <c r="N19" i="6"/>
  <c r="N21" i="6"/>
  <c r="N22" i="6"/>
  <c r="N23" i="6"/>
  <c r="N25" i="6"/>
  <c r="N26" i="6"/>
  <c r="N27" i="6"/>
  <c r="N29" i="6"/>
  <c r="N30" i="6"/>
  <c r="N31" i="6"/>
  <c r="N33" i="6"/>
  <c r="N34" i="6"/>
  <c r="N35" i="6"/>
  <c r="N37" i="6"/>
  <c r="N38" i="6"/>
  <c r="N39" i="6"/>
  <c r="N41" i="6"/>
  <c r="N42" i="6"/>
  <c r="N43" i="6"/>
  <c r="N45" i="6"/>
  <c r="N46" i="6"/>
  <c r="N47" i="6"/>
  <c r="N49" i="6"/>
  <c r="N50" i="6"/>
  <c r="N51" i="6"/>
  <c r="N53" i="6"/>
  <c r="N54" i="6"/>
  <c r="N55" i="6"/>
  <c r="N57" i="6"/>
  <c r="N58" i="6"/>
  <c r="N59" i="6"/>
  <c r="N61" i="6"/>
  <c r="N62" i="6"/>
  <c r="N63" i="6"/>
  <c r="N65" i="6"/>
  <c r="N66" i="6"/>
  <c r="N67" i="6"/>
  <c r="N69" i="6"/>
  <c r="N70" i="6"/>
  <c r="N71" i="6"/>
  <c r="N73" i="6"/>
  <c r="N74" i="6"/>
  <c r="N75" i="6"/>
  <c r="N77" i="6"/>
  <c r="N78" i="6"/>
  <c r="N79" i="6"/>
  <c r="N81" i="6"/>
  <c r="N82" i="6"/>
  <c r="N83" i="6"/>
  <c r="N85" i="6"/>
  <c r="N86" i="6"/>
  <c r="N87" i="6"/>
  <c r="N89" i="6"/>
  <c r="N90" i="6"/>
  <c r="N91" i="6"/>
  <c r="N93" i="6"/>
  <c r="N94" i="6"/>
  <c r="N95" i="6"/>
  <c r="N97" i="6"/>
  <c r="N98" i="6"/>
  <c r="N99" i="6"/>
  <c r="N101" i="6"/>
  <c r="N102" i="6"/>
  <c r="N103" i="6"/>
  <c r="N105" i="6"/>
  <c r="N106" i="6"/>
  <c r="N107" i="6"/>
  <c r="N109" i="6"/>
  <c r="N110" i="6"/>
  <c r="N111" i="6"/>
  <c r="N113" i="6"/>
  <c r="N114" i="6"/>
  <c r="N115" i="6"/>
  <c r="N117" i="6"/>
  <c r="N118" i="6"/>
  <c r="N119" i="6"/>
  <c r="N121" i="6"/>
  <c r="N122" i="6"/>
  <c r="N123" i="6"/>
  <c r="N125" i="6"/>
  <c r="N126" i="6"/>
  <c r="N127" i="6"/>
  <c r="N129" i="6"/>
  <c r="N130" i="6"/>
  <c r="N131" i="6"/>
  <c r="N133" i="6"/>
  <c r="N134" i="6"/>
  <c r="N135" i="6"/>
  <c r="N137" i="6"/>
  <c r="N138" i="6"/>
  <c r="N139" i="6"/>
  <c r="N141" i="6"/>
  <c r="N142" i="6"/>
  <c r="N143" i="6"/>
  <c r="N145" i="6"/>
  <c r="N146" i="6"/>
  <c r="N147" i="6"/>
  <c r="N149" i="6"/>
  <c r="N150" i="6"/>
  <c r="N151" i="6"/>
  <c r="N153" i="6"/>
  <c r="N154" i="6"/>
  <c r="N155" i="6"/>
  <c r="N157" i="6"/>
  <c r="N158" i="6"/>
  <c r="N159" i="6"/>
  <c r="N161" i="6"/>
  <c r="N162" i="6"/>
  <c r="N163" i="6"/>
  <c r="N165" i="6"/>
  <c r="N166" i="6"/>
  <c r="N167" i="6"/>
  <c r="N169" i="6"/>
  <c r="N170" i="6"/>
  <c r="N171" i="6"/>
  <c r="N173" i="6"/>
  <c r="N174" i="6"/>
  <c r="N175" i="6"/>
  <c r="N177" i="6"/>
  <c r="N178" i="6"/>
  <c r="N179" i="6"/>
  <c r="N181" i="6"/>
  <c r="N182" i="6"/>
  <c r="N183" i="6"/>
  <c r="N185" i="6"/>
  <c r="N186" i="6"/>
  <c r="N187" i="6"/>
  <c r="N189" i="6"/>
  <c r="N190" i="6"/>
  <c r="N191" i="6"/>
  <c r="N193" i="6"/>
  <c r="N194" i="6"/>
  <c r="N195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79" i="6"/>
  <c r="N38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96" i="6"/>
  <c r="N397" i="6"/>
  <c r="N398" i="6"/>
  <c r="N399" i="6"/>
  <c r="N400" i="6"/>
  <c r="N401" i="6"/>
  <c r="N402" i="6"/>
  <c r="N403" i="6"/>
  <c r="N404" i="6"/>
  <c r="N405" i="6"/>
  <c r="N406" i="6"/>
  <c r="N407" i="6"/>
  <c r="N408" i="6"/>
  <c r="N409" i="6"/>
  <c r="N410" i="6"/>
  <c r="N411" i="6"/>
  <c r="N412" i="6"/>
  <c r="N413" i="6"/>
  <c r="N414" i="6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N428" i="6"/>
  <c r="N429" i="6"/>
  <c r="N430" i="6"/>
  <c r="N431" i="6"/>
  <c r="N432" i="6"/>
  <c r="N433" i="6"/>
  <c r="N434" i="6"/>
  <c r="N435" i="6"/>
  <c r="N436" i="6"/>
  <c r="N437" i="6"/>
  <c r="N438" i="6"/>
  <c r="N439" i="6"/>
  <c r="N440" i="6"/>
  <c r="N441" i="6"/>
  <c r="N442" i="6"/>
  <c r="N443" i="6"/>
  <c r="N444" i="6"/>
  <c r="N445" i="6"/>
  <c r="N446" i="6"/>
  <c r="N447" i="6"/>
  <c r="N448" i="6"/>
  <c r="N449" i="6"/>
  <c r="N450" i="6"/>
  <c r="N451" i="6"/>
  <c r="N452" i="6"/>
  <c r="N453" i="6"/>
  <c r="N454" i="6"/>
  <c r="N455" i="6"/>
  <c r="N456" i="6"/>
  <c r="N457" i="6"/>
  <c r="N458" i="6"/>
  <c r="N459" i="6"/>
  <c r="N460" i="6"/>
  <c r="N461" i="6"/>
  <c r="N462" i="6"/>
  <c r="N463" i="6"/>
  <c r="N464" i="6"/>
  <c r="N465" i="6"/>
  <c r="N466" i="6"/>
  <c r="N467" i="6"/>
  <c r="N468" i="6"/>
  <c r="N469" i="6"/>
  <c r="N470" i="6"/>
  <c r="N471" i="6"/>
  <c r="N472" i="6"/>
  <c r="N473" i="6"/>
  <c r="N474" i="6"/>
  <c r="N475" i="6"/>
  <c r="N476" i="6"/>
  <c r="N477" i="6"/>
  <c r="N478" i="6"/>
  <c r="N479" i="6"/>
  <c r="N480" i="6"/>
  <c r="N481" i="6"/>
  <c r="N482" i="6"/>
  <c r="N483" i="6"/>
  <c r="N484" i="6"/>
  <c r="N485" i="6"/>
  <c r="N486" i="6"/>
  <c r="N487" i="6"/>
  <c r="N488" i="6"/>
  <c r="N489" i="6"/>
  <c r="N490" i="6"/>
  <c r="N491" i="6"/>
  <c r="N492" i="6"/>
  <c r="N493" i="6"/>
  <c r="N494" i="6"/>
  <c r="N495" i="6"/>
  <c r="N496" i="6"/>
  <c r="N497" i="6"/>
  <c r="N498" i="6"/>
  <c r="N499" i="6"/>
  <c r="N500" i="6"/>
  <c r="N501" i="6"/>
  <c r="N502" i="6"/>
  <c r="N503" i="6"/>
  <c r="N504" i="6"/>
  <c r="N505" i="6"/>
  <c r="N506" i="6"/>
  <c r="N507" i="6"/>
  <c r="N508" i="6"/>
  <c r="N509" i="6"/>
  <c r="N510" i="6"/>
  <c r="N511" i="6"/>
  <c r="N512" i="6"/>
  <c r="N513" i="6"/>
  <c r="N514" i="6"/>
  <c r="N515" i="6"/>
  <c r="N516" i="6"/>
  <c r="N517" i="6"/>
  <c r="N518" i="6"/>
  <c r="N519" i="6"/>
  <c r="N520" i="6"/>
  <c r="N521" i="6"/>
  <c r="N522" i="6"/>
  <c r="N523" i="6"/>
  <c r="N524" i="6"/>
  <c r="N525" i="6"/>
  <c r="N526" i="6"/>
  <c r="N527" i="6"/>
  <c r="N528" i="6"/>
  <c r="N529" i="6"/>
  <c r="N530" i="6"/>
  <c r="N531" i="6"/>
  <c r="N532" i="6"/>
  <c r="N533" i="6"/>
  <c r="N534" i="6"/>
  <c r="N535" i="6"/>
  <c r="N536" i="6"/>
  <c r="N537" i="6"/>
  <c r="N538" i="6"/>
  <c r="N539" i="6"/>
  <c r="N540" i="6"/>
  <c r="N541" i="6"/>
  <c r="N542" i="6"/>
  <c r="N543" i="6"/>
  <c r="N544" i="6"/>
  <c r="N545" i="6"/>
  <c r="N546" i="6"/>
  <c r="N547" i="6"/>
  <c r="N548" i="6"/>
  <c r="N549" i="6"/>
  <c r="N550" i="6"/>
  <c r="N551" i="6"/>
  <c r="N552" i="6"/>
  <c r="N553" i="6"/>
  <c r="N554" i="6"/>
  <c r="N555" i="6"/>
  <c r="N556" i="6"/>
  <c r="N557" i="6"/>
  <c r="N558" i="6"/>
  <c r="N559" i="6"/>
  <c r="N560" i="6"/>
  <c r="N561" i="6"/>
  <c r="N562" i="6"/>
  <c r="N563" i="6"/>
  <c r="N564" i="6"/>
  <c r="N565" i="6"/>
  <c r="N566" i="6"/>
  <c r="N567" i="6"/>
  <c r="N568" i="6"/>
  <c r="N569" i="6"/>
  <c r="N570" i="6"/>
  <c r="N571" i="6"/>
  <c r="N572" i="6"/>
  <c r="N573" i="6"/>
  <c r="N574" i="6"/>
  <c r="N575" i="6"/>
  <c r="N576" i="6"/>
  <c r="N577" i="6"/>
  <c r="N578" i="6"/>
  <c r="N579" i="6"/>
  <c r="N3" i="6"/>
  <c r="X26" i="6"/>
  <c r="X27" i="6" s="1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378" i="6"/>
  <c r="M379" i="6"/>
  <c r="M380" i="6"/>
  <c r="M381" i="6"/>
  <c r="M382" i="6"/>
  <c r="M383" i="6"/>
  <c r="M384" i="6"/>
  <c r="M385" i="6"/>
  <c r="M386" i="6"/>
  <c r="M387" i="6"/>
  <c r="M388" i="6"/>
  <c r="M389" i="6"/>
  <c r="M390" i="6"/>
  <c r="M391" i="6"/>
  <c r="M392" i="6"/>
  <c r="M393" i="6"/>
  <c r="M394" i="6"/>
  <c r="M395" i="6"/>
  <c r="M396" i="6"/>
  <c r="M397" i="6"/>
  <c r="M398" i="6"/>
  <c r="M399" i="6"/>
  <c r="M400" i="6"/>
  <c r="M401" i="6"/>
  <c r="M402" i="6"/>
  <c r="M403" i="6"/>
  <c r="M404" i="6"/>
  <c r="M405" i="6"/>
  <c r="M406" i="6"/>
  <c r="M407" i="6"/>
  <c r="M408" i="6"/>
  <c r="M409" i="6"/>
  <c r="M410" i="6"/>
  <c r="M411" i="6"/>
  <c r="M412" i="6"/>
  <c r="M413" i="6"/>
  <c r="M414" i="6"/>
  <c r="M415" i="6"/>
  <c r="M416" i="6"/>
  <c r="M417" i="6"/>
  <c r="M418" i="6"/>
  <c r="M419" i="6"/>
  <c r="M420" i="6"/>
  <c r="M421" i="6"/>
  <c r="M422" i="6"/>
  <c r="M423" i="6"/>
  <c r="M424" i="6"/>
  <c r="M425" i="6"/>
  <c r="M426" i="6"/>
  <c r="M427" i="6"/>
  <c r="M428" i="6"/>
  <c r="M429" i="6"/>
  <c r="M430" i="6"/>
  <c r="M431" i="6"/>
  <c r="M432" i="6"/>
  <c r="M433" i="6"/>
  <c r="M434" i="6"/>
  <c r="M435" i="6"/>
  <c r="M436" i="6"/>
  <c r="M437" i="6"/>
  <c r="M438" i="6"/>
  <c r="M439" i="6"/>
  <c r="M440" i="6"/>
  <c r="M441" i="6"/>
  <c r="M442" i="6"/>
  <c r="M443" i="6"/>
  <c r="M444" i="6"/>
  <c r="M445" i="6"/>
  <c r="M446" i="6"/>
  <c r="M447" i="6"/>
  <c r="M448" i="6"/>
  <c r="M449" i="6"/>
  <c r="M450" i="6"/>
  <c r="M451" i="6"/>
  <c r="M452" i="6"/>
  <c r="M453" i="6"/>
  <c r="M454" i="6"/>
  <c r="M455" i="6"/>
  <c r="M456" i="6"/>
  <c r="M457" i="6"/>
  <c r="M458" i="6"/>
  <c r="M459" i="6"/>
  <c r="M460" i="6"/>
  <c r="M461" i="6"/>
  <c r="M462" i="6"/>
  <c r="M463" i="6"/>
  <c r="M464" i="6"/>
  <c r="M465" i="6"/>
  <c r="M466" i="6"/>
  <c r="M467" i="6"/>
  <c r="M468" i="6"/>
  <c r="M469" i="6"/>
  <c r="M470" i="6"/>
  <c r="M471" i="6"/>
  <c r="M472" i="6"/>
  <c r="M473" i="6"/>
  <c r="M474" i="6"/>
  <c r="M475" i="6"/>
  <c r="M476" i="6"/>
  <c r="M477" i="6"/>
  <c r="M478" i="6"/>
  <c r="M479" i="6"/>
  <c r="M480" i="6"/>
  <c r="M481" i="6"/>
  <c r="M482" i="6"/>
  <c r="M483" i="6"/>
  <c r="M484" i="6"/>
  <c r="M485" i="6"/>
  <c r="M486" i="6"/>
  <c r="M487" i="6"/>
  <c r="M488" i="6"/>
  <c r="M489" i="6"/>
  <c r="M490" i="6"/>
  <c r="M491" i="6"/>
  <c r="M492" i="6"/>
  <c r="M493" i="6"/>
  <c r="M494" i="6"/>
  <c r="M495" i="6"/>
  <c r="M496" i="6"/>
  <c r="M497" i="6"/>
  <c r="M498" i="6"/>
  <c r="M499" i="6"/>
  <c r="M500" i="6"/>
  <c r="M501" i="6"/>
  <c r="M502" i="6"/>
  <c r="M503" i="6"/>
  <c r="M504" i="6"/>
  <c r="M505" i="6"/>
  <c r="M506" i="6"/>
  <c r="M507" i="6"/>
  <c r="M508" i="6"/>
  <c r="M509" i="6"/>
  <c r="M510" i="6"/>
  <c r="M511" i="6"/>
  <c r="M512" i="6"/>
  <c r="M513" i="6"/>
  <c r="M514" i="6"/>
  <c r="M515" i="6"/>
  <c r="M516" i="6"/>
  <c r="M517" i="6"/>
  <c r="M518" i="6"/>
  <c r="M519" i="6"/>
  <c r="M520" i="6"/>
  <c r="M521" i="6"/>
  <c r="M522" i="6"/>
  <c r="M523" i="6"/>
  <c r="M524" i="6"/>
  <c r="M525" i="6"/>
  <c r="M526" i="6"/>
  <c r="M527" i="6"/>
  <c r="M528" i="6"/>
  <c r="M529" i="6"/>
  <c r="M530" i="6"/>
  <c r="M531" i="6"/>
  <c r="M532" i="6"/>
  <c r="M533" i="6"/>
  <c r="M534" i="6"/>
  <c r="M535" i="6"/>
  <c r="M536" i="6"/>
  <c r="M537" i="6"/>
  <c r="M538" i="6"/>
  <c r="M539" i="6"/>
  <c r="M540" i="6"/>
  <c r="M541" i="6"/>
  <c r="M542" i="6"/>
  <c r="M543" i="6"/>
  <c r="M544" i="6"/>
  <c r="M545" i="6"/>
  <c r="M546" i="6"/>
  <c r="M547" i="6"/>
  <c r="M548" i="6"/>
  <c r="M549" i="6"/>
  <c r="M550" i="6"/>
  <c r="M551" i="6"/>
  <c r="M552" i="6"/>
  <c r="M553" i="6"/>
  <c r="M554" i="6"/>
  <c r="M555" i="6"/>
  <c r="M556" i="6"/>
  <c r="M557" i="6"/>
  <c r="M558" i="6"/>
  <c r="M559" i="6"/>
  <c r="M560" i="6"/>
  <c r="M561" i="6"/>
  <c r="M562" i="6"/>
  <c r="M563" i="6"/>
  <c r="M564" i="6"/>
  <c r="M565" i="6"/>
  <c r="M566" i="6"/>
  <c r="M567" i="6"/>
  <c r="M568" i="6"/>
  <c r="M569" i="6"/>
  <c r="M570" i="6"/>
  <c r="M571" i="6"/>
  <c r="M572" i="6"/>
  <c r="M573" i="6"/>
  <c r="M574" i="6"/>
  <c r="M575" i="6"/>
  <c r="M576" i="6"/>
  <c r="M577" i="6"/>
  <c r="M578" i="6"/>
  <c r="M579" i="6"/>
  <c r="M2" i="6"/>
  <c r="N18" i="5"/>
  <c r="N34" i="5"/>
  <c r="N50" i="5"/>
  <c r="N66" i="5"/>
  <c r="N82" i="5"/>
  <c r="N98" i="5"/>
  <c r="N114" i="5"/>
  <c r="N130" i="5"/>
  <c r="N146" i="5"/>
  <c r="N162" i="5"/>
  <c r="N178" i="5"/>
  <c r="N194" i="5"/>
  <c r="N210" i="5"/>
  <c r="N226" i="5"/>
  <c r="N266" i="5"/>
  <c r="N270" i="5"/>
  <c r="N274" i="5"/>
  <c r="N278" i="5"/>
  <c r="N282" i="5"/>
  <c r="N286" i="5"/>
  <c r="N290" i="5"/>
  <c r="N294" i="5"/>
  <c r="N298" i="5"/>
  <c r="N302" i="5"/>
  <c r="N306" i="5"/>
  <c r="N310" i="5"/>
  <c r="N314" i="5"/>
  <c r="N318" i="5"/>
  <c r="N322" i="5"/>
  <c r="N326" i="5"/>
  <c r="N330" i="5"/>
  <c r="N334" i="5"/>
  <c r="N338" i="5"/>
  <c r="N342" i="5"/>
  <c r="N346" i="5"/>
  <c r="N350" i="5"/>
  <c r="N354" i="5"/>
  <c r="N358" i="5"/>
  <c r="N362" i="5"/>
  <c r="N366" i="5"/>
  <c r="N370" i="5"/>
  <c r="N374" i="5"/>
  <c r="N378" i="5"/>
  <c r="N382" i="5"/>
  <c r="N386" i="5"/>
  <c r="N390" i="5"/>
  <c r="N394" i="5"/>
  <c r="N398" i="5"/>
  <c r="N402" i="5"/>
  <c r="N406" i="5"/>
  <c r="N410" i="5"/>
  <c r="N414" i="5"/>
  <c r="N418" i="5"/>
  <c r="N422" i="5"/>
  <c r="N426" i="5"/>
  <c r="N430" i="5"/>
  <c r="N434" i="5"/>
  <c r="N438" i="5"/>
  <c r="N442" i="5"/>
  <c r="N446" i="5"/>
  <c r="N450" i="5"/>
  <c r="N454" i="5"/>
  <c r="N458" i="5"/>
  <c r="N462" i="5"/>
  <c r="N466" i="5"/>
  <c r="N470" i="5"/>
  <c r="N474" i="5"/>
  <c r="N478" i="5"/>
  <c r="N482" i="5"/>
  <c r="N486" i="5"/>
  <c r="N490" i="5"/>
  <c r="N494" i="5"/>
  <c r="N498" i="5"/>
  <c r="N502" i="5"/>
  <c r="N506" i="5"/>
  <c r="N510" i="5"/>
  <c r="N514" i="5"/>
  <c r="N518" i="5"/>
  <c r="N522" i="5"/>
  <c r="N526" i="5"/>
  <c r="N530" i="5"/>
  <c r="N534" i="5"/>
  <c r="N538" i="5"/>
  <c r="N542" i="5"/>
  <c r="N546" i="5"/>
  <c r="N550" i="5"/>
  <c r="N554" i="5"/>
  <c r="N558" i="5"/>
  <c r="N562" i="5"/>
  <c r="N566" i="5"/>
  <c r="N570" i="5"/>
  <c r="N574" i="5"/>
  <c r="N578" i="5"/>
  <c r="N582" i="5"/>
  <c r="N3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2" i="5"/>
  <c r="M3" i="7"/>
  <c r="M4" i="7"/>
  <c r="M5" i="7"/>
  <c r="M6" i="7"/>
  <c r="B8" i="4" s="1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M501" i="7"/>
  <c r="M502" i="7"/>
  <c r="M503" i="7"/>
  <c r="M504" i="7"/>
  <c r="M505" i="7"/>
  <c r="M506" i="7"/>
  <c r="M507" i="7"/>
  <c r="M508" i="7"/>
  <c r="M509" i="7"/>
  <c r="M510" i="7"/>
  <c r="M511" i="7"/>
  <c r="M512" i="7"/>
  <c r="M513" i="7"/>
  <c r="M514" i="7"/>
  <c r="M515" i="7"/>
  <c r="M516" i="7"/>
  <c r="M517" i="7"/>
  <c r="M518" i="7"/>
  <c r="M519" i="7"/>
  <c r="M520" i="7"/>
  <c r="M521" i="7"/>
  <c r="M522" i="7"/>
  <c r="M523" i="7"/>
  <c r="M524" i="7"/>
  <c r="M525" i="7"/>
  <c r="M526" i="7"/>
  <c r="M527" i="7"/>
  <c r="M528" i="7"/>
  <c r="M529" i="7"/>
  <c r="M530" i="7"/>
  <c r="M531" i="7"/>
  <c r="M532" i="7"/>
  <c r="M533" i="7"/>
  <c r="M534" i="7"/>
  <c r="M535" i="7"/>
  <c r="M536" i="7"/>
  <c r="M537" i="7"/>
  <c r="M538" i="7"/>
  <c r="M539" i="7"/>
  <c r="M540" i="7"/>
  <c r="M541" i="7"/>
  <c r="M542" i="7"/>
  <c r="M543" i="7"/>
  <c r="M544" i="7"/>
  <c r="M545" i="7"/>
  <c r="M546" i="7"/>
  <c r="M547" i="7"/>
  <c r="M548" i="7"/>
  <c r="M549" i="7"/>
  <c r="M550" i="7"/>
  <c r="M551" i="7"/>
  <c r="M552" i="7"/>
  <c r="M553" i="7"/>
  <c r="M554" i="7"/>
  <c r="M555" i="7"/>
  <c r="M556" i="7"/>
  <c r="M557" i="7"/>
  <c r="M558" i="7"/>
  <c r="M559" i="7"/>
  <c r="M560" i="7"/>
  <c r="M561" i="7"/>
  <c r="M562" i="7"/>
  <c r="M563" i="7"/>
  <c r="M564" i="7"/>
  <c r="M565" i="7"/>
  <c r="M566" i="7"/>
  <c r="M567" i="7"/>
  <c r="M568" i="7"/>
  <c r="M569" i="7"/>
  <c r="M570" i="7"/>
  <c r="M571" i="7"/>
  <c r="M572" i="7"/>
  <c r="M573" i="7"/>
  <c r="M574" i="7"/>
  <c r="M575" i="7"/>
  <c r="M576" i="7"/>
  <c r="M577" i="7"/>
  <c r="M578" i="7"/>
  <c r="M579" i="7"/>
  <c r="M580" i="7"/>
  <c r="M581" i="7"/>
  <c r="M582" i="7"/>
  <c r="M583" i="7"/>
  <c r="M584" i="7"/>
  <c r="M585" i="7"/>
  <c r="M586" i="7"/>
  <c r="M587" i="7"/>
  <c r="M588" i="7"/>
  <c r="M589" i="7"/>
  <c r="M590" i="7"/>
  <c r="M591" i="7"/>
  <c r="M592" i="7"/>
  <c r="M593" i="7"/>
  <c r="M594" i="7"/>
  <c r="M595" i="7"/>
  <c r="M596" i="7"/>
  <c r="M597" i="7"/>
  <c r="M598" i="7"/>
  <c r="M599" i="7"/>
  <c r="M600" i="7"/>
  <c r="M601" i="7"/>
  <c r="M602" i="7"/>
  <c r="M603" i="7"/>
  <c r="M604" i="7"/>
  <c r="M605" i="7"/>
  <c r="M606" i="7"/>
  <c r="M607" i="7"/>
  <c r="M608" i="7"/>
  <c r="M609" i="7"/>
  <c r="M610" i="7"/>
  <c r="M611" i="7"/>
  <c r="M612" i="7"/>
  <c r="M613" i="7"/>
  <c r="M614" i="7"/>
  <c r="M615" i="7"/>
  <c r="M616" i="7"/>
  <c r="M617" i="7"/>
  <c r="M618" i="7"/>
  <c r="M619" i="7"/>
  <c r="M620" i="7"/>
  <c r="M621" i="7"/>
  <c r="M622" i="7"/>
  <c r="M623" i="7"/>
  <c r="M624" i="7"/>
  <c r="M625" i="7"/>
  <c r="M626" i="7"/>
  <c r="M627" i="7"/>
  <c r="M628" i="7"/>
  <c r="M629" i="7"/>
  <c r="M630" i="7"/>
  <c r="M631" i="7"/>
  <c r="M632" i="7"/>
  <c r="M633" i="7"/>
  <c r="M634" i="7"/>
  <c r="M635" i="7"/>
  <c r="M636" i="7"/>
  <c r="M637" i="7"/>
  <c r="M638" i="7"/>
  <c r="M639" i="7"/>
  <c r="M640" i="7"/>
  <c r="M641" i="7"/>
  <c r="M642" i="7"/>
  <c r="M643" i="7"/>
  <c r="M644" i="7"/>
  <c r="M645" i="7"/>
  <c r="M646" i="7"/>
  <c r="M647" i="7"/>
  <c r="M648" i="7"/>
  <c r="M649" i="7"/>
  <c r="M650" i="7"/>
  <c r="M651" i="7"/>
  <c r="M652" i="7"/>
  <c r="M653" i="7"/>
  <c r="M654" i="7"/>
  <c r="M655" i="7"/>
  <c r="M656" i="7"/>
  <c r="M657" i="7"/>
  <c r="M658" i="7"/>
  <c r="M659" i="7"/>
  <c r="M660" i="7"/>
  <c r="M661" i="7"/>
  <c r="M662" i="7"/>
  <c r="M663" i="7"/>
  <c r="M664" i="7"/>
  <c r="M665" i="7"/>
  <c r="M666" i="7"/>
  <c r="M667" i="7"/>
  <c r="M668" i="7"/>
  <c r="M669" i="7"/>
  <c r="M670" i="7"/>
  <c r="M671" i="7"/>
  <c r="M672" i="7"/>
  <c r="M673" i="7"/>
  <c r="M674" i="7"/>
  <c r="M675" i="7"/>
  <c r="M676" i="7"/>
  <c r="M677" i="7"/>
  <c r="M678" i="7"/>
  <c r="M679" i="7"/>
  <c r="M680" i="7"/>
  <c r="M681" i="7"/>
  <c r="M682" i="7"/>
  <c r="M683" i="7"/>
  <c r="M684" i="7"/>
  <c r="M685" i="7"/>
  <c r="M686" i="7"/>
  <c r="M687" i="7"/>
  <c r="M688" i="7"/>
  <c r="M689" i="7"/>
  <c r="M690" i="7"/>
  <c r="M691" i="7"/>
  <c r="M692" i="7"/>
  <c r="M693" i="7"/>
  <c r="M694" i="7"/>
  <c r="M695" i="7"/>
  <c r="M696" i="7"/>
  <c r="M697" i="7"/>
  <c r="M698" i="7"/>
  <c r="M699" i="7"/>
  <c r="M700" i="7"/>
  <c r="M701" i="7"/>
  <c r="M702" i="7"/>
  <c r="M703" i="7"/>
  <c r="M704" i="7"/>
  <c r="M705" i="7"/>
  <c r="M706" i="7"/>
  <c r="M707" i="7"/>
  <c r="M708" i="7"/>
  <c r="M709" i="7"/>
  <c r="M710" i="7"/>
  <c r="M711" i="7"/>
  <c r="M712" i="7"/>
  <c r="M713" i="7"/>
  <c r="M714" i="7"/>
  <c r="M715" i="7"/>
  <c r="M716" i="7"/>
  <c r="M717" i="7"/>
  <c r="M718" i="7"/>
  <c r="M719" i="7"/>
  <c r="M720" i="7"/>
  <c r="M721" i="7"/>
  <c r="M722" i="7"/>
  <c r="M723" i="7"/>
  <c r="M724" i="7"/>
  <c r="M725" i="7"/>
  <c r="M726" i="7"/>
  <c r="M727" i="7"/>
  <c r="M728" i="7"/>
  <c r="M729" i="7"/>
  <c r="M730" i="7"/>
  <c r="M731" i="7"/>
  <c r="M732" i="7"/>
  <c r="M733" i="7"/>
  <c r="M734" i="7"/>
  <c r="M735" i="7"/>
  <c r="M736" i="7"/>
  <c r="M737" i="7"/>
  <c r="M738" i="7"/>
  <c r="M739" i="7"/>
  <c r="M740" i="7"/>
  <c r="M741" i="7"/>
  <c r="M742" i="7"/>
  <c r="M743" i="7"/>
  <c r="M744" i="7"/>
  <c r="M745" i="7"/>
  <c r="M746" i="7"/>
  <c r="M747" i="7"/>
  <c r="M748" i="7"/>
  <c r="M749" i="7"/>
  <c r="M750" i="7"/>
  <c r="M751" i="7"/>
  <c r="M752" i="7"/>
  <c r="M753" i="7"/>
  <c r="M754" i="7"/>
  <c r="M755" i="7"/>
  <c r="M756" i="7"/>
  <c r="M757" i="7"/>
  <c r="M758" i="7"/>
  <c r="M759" i="7"/>
  <c r="M760" i="7"/>
  <c r="M761" i="7"/>
  <c r="M762" i="7"/>
  <c r="M763" i="7"/>
  <c r="M764" i="7"/>
  <c r="M765" i="7"/>
  <c r="M766" i="7"/>
  <c r="M767" i="7"/>
  <c r="M768" i="7"/>
  <c r="M769" i="7"/>
  <c r="M770" i="7"/>
  <c r="M771" i="7"/>
  <c r="M772" i="7"/>
  <c r="M773" i="7"/>
  <c r="M774" i="7"/>
  <c r="M775" i="7"/>
  <c r="M776" i="7"/>
  <c r="M777" i="7"/>
  <c r="M778" i="7"/>
  <c r="M779" i="7"/>
  <c r="M780" i="7"/>
  <c r="M781" i="7"/>
  <c r="M782" i="7"/>
  <c r="M783" i="7"/>
  <c r="M784" i="7"/>
  <c r="M785" i="7"/>
  <c r="M786" i="7"/>
  <c r="M787" i="7"/>
  <c r="M788" i="7"/>
  <c r="M789" i="7"/>
  <c r="M790" i="7"/>
  <c r="M791" i="7"/>
  <c r="M792" i="7"/>
  <c r="M793" i="7"/>
  <c r="M794" i="7"/>
  <c r="M795" i="7"/>
  <c r="M796" i="7"/>
  <c r="M797" i="7"/>
  <c r="M798" i="7"/>
  <c r="M799" i="7"/>
  <c r="M800" i="7"/>
  <c r="M801" i="7"/>
  <c r="M802" i="7"/>
  <c r="M803" i="7"/>
  <c r="M804" i="7"/>
  <c r="M805" i="7"/>
  <c r="M806" i="7"/>
  <c r="M807" i="7"/>
  <c r="M808" i="7"/>
  <c r="M809" i="7"/>
  <c r="M810" i="7"/>
  <c r="M811" i="7"/>
  <c r="M812" i="7"/>
  <c r="M813" i="7"/>
  <c r="M814" i="7"/>
  <c r="M815" i="7"/>
  <c r="M816" i="7"/>
  <c r="M817" i="7"/>
  <c r="M818" i="7"/>
  <c r="M819" i="7"/>
  <c r="M820" i="7"/>
  <c r="M821" i="7"/>
  <c r="M822" i="7"/>
  <c r="M823" i="7"/>
  <c r="M824" i="7"/>
  <c r="M825" i="7"/>
  <c r="M826" i="7"/>
  <c r="M827" i="7"/>
  <c r="M828" i="7"/>
  <c r="M829" i="7"/>
  <c r="M830" i="7"/>
  <c r="M831" i="7"/>
  <c r="M832" i="7"/>
  <c r="M833" i="7"/>
  <c r="M834" i="7"/>
  <c r="M835" i="7"/>
  <c r="M836" i="7"/>
  <c r="M837" i="7"/>
  <c r="M838" i="7"/>
  <c r="M839" i="7"/>
  <c r="M840" i="7"/>
  <c r="M841" i="7"/>
  <c r="M842" i="7"/>
  <c r="M843" i="7"/>
  <c r="M844" i="7"/>
  <c r="M845" i="7"/>
  <c r="M846" i="7"/>
  <c r="M847" i="7"/>
  <c r="M848" i="7"/>
  <c r="M849" i="7"/>
  <c r="M850" i="7"/>
  <c r="M851" i="7"/>
  <c r="M852" i="7"/>
  <c r="M853" i="7"/>
  <c r="M854" i="7"/>
  <c r="M855" i="7"/>
  <c r="M856" i="7"/>
  <c r="M857" i="7"/>
  <c r="M858" i="7"/>
  <c r="M859" i="7"/>
  <c r="M860" i="7"/>
  <c r="M861" i="7"/>
  <c r="M862" i="7"/>
  <c r="M863" i="7"/>
  <c r="M864" i="7"/>
  <c r="M865" i="7"/>
  <c r="M866" i="7"/>
  <c r="M867" i="7"/>
  <c r="M868" i="7"/>
  <c r="M869" i="7"/>
  <c r="M870" i="7"/>
  <c r="M871" i="7"/>
  <c r="M872" i="7"/>
  <c r="M873" i="7"/>
  <c r="M874" i="7"/>
  <c r="M875" i="7"/>
  <c r="M876" i="7"/>
  <c r="M877" i="7"/>
  <c r="M878" i="7"/>
  <c r="M879" i="7"/>
  <c r="M880" i="7"/>
  <c r="M881" i="7"/>
  <c r="M882" i="7"/>
  <c r="M883" i="7"/>
  <c r="M884" i="7"/>
  <c r="M885" i="7"/>
  <c r="M886" i="7"/>
  <c r="M887" i="7"/>
  <c r="M888" i="7"/>
  <c r="M889" i="7"/>
  <c r="M890" i="7"/>
  <c r="M891" i="7"/>
  <c r="M892" i="7"/>
  <c r="M893" i="7"/>
  <c r="M894" i="7"/>
  <c r="M895" i="7"/>
  <c r="M896" i="7"/>
  <c r="M897" i="7"/>
  <c r="M898" i="7"/>
  <c r="M899" i="7"/>
  <c r="M900" i="7"/>
  <c r="M901" i="7"/>
  <c r="M902" i="7"/>
  <c r="M903" i="7"/>
  <c r="M904" i="7"/>
  <c r="M905" i="7"/>
  <c r="M906" i="7"/>
  <c r="M907" i="7"/>
  <c r="M908" i="7"/>
  <c r="M909" i="7"/>
  <c r="M910" i="7"/>
  <c r="M911" i="7"/>
  <c r="M912" i="7"/>
  <c r="M913" i="7"/>
  <c r="M914" i="7"/>
  <c r="M915" i="7"/>
  <c r="M916" i="7"/>
  <c r="M917" i="7"/>
  <c r="M918" i="7"/>
  <c r="M919" i="7"/>
  <c r="M920" i="7"/>
  <c r="M921" i="7"/>
  <c r="M922" i="7"/>
  <c r="M923" i="7"/>
  <c r="M924" i="7"/>
  <c r="M925" i="7"/>
  <c r="M926" i="7"/>
  <c r="M927" i="7"/>
  <c r="M928" i="7"/>
  <c r="M929" i="7"/>
  <c r="M930" i="7"/>
  <c r="M931" i="7"/>
  <c r="M932" i="7"/>
  <c r="M933" i="7"/>
  <c r="M934" i="7"/>
  <c r="M935" i="7"/>
  <c r="M936" i="7"/>
  <c r="M937" i="7"/>
  <c r="M938" i="7"/>
  <c r="M939" i="7"/>
  <c r="M940" i="7"/>
  <c r="M941" i="7"/>
  <c r="M942" i="7"/>
  <c r="M943" i="7"/>
  <c r="M944" i="7"/>
  <c r="M945" i="7"/>
  <c r="M946" i="7"/>
  <c r="M947" i="7"/>
  <c r="M948" i="7"/>
  <c r="M949" i="7"/>
  <c r="M950" i="7"/>
  <c r="M951" i="7"/>
  <c r="M952" i="7"/>
  <c r="M953" i="7"/>
  <c r="M954" i="7"/>
  <c r="M955" i="7"/>
  <c r="M956" i="7"/>
  <c r="M957" i="7"/>
  <c r="M958" i="7"/>
  <c r="M959" i="7"/>
  <c r="M960" i="7"/>
  <c r="M961" i="7"/>
  <c r="M962" i="7"/>
  <c r="M963" i="7"/>
  <c r="M964" i="7"/>
  <c r="M965" i="7"/>
  <c r="M966" i="7"/>
  <c r="M967" i="7"/>
  <c r="M968" i="7"/>
  <c r="M969" i="7"/>
  <c r="M970" i="7"/>
  <c r="M971" i="7"/>
  <c r="M972" i="7"/>
  <c r="M973" i="7"/>
  <c r="M974" i="7"/>
  <c r="M975" i="7"/>
  <c r="M976" i="7"/>
  <c r="M977" i="7"/>
  <c r="M978" i="7"/>
  <c r="M979" i="7"/>
  <c r="M980" i="7"/>
  <c r="M981" i="7"/>
  <c r="M982" i="7"/>
  <c r="M983" i="7"/>
  <c r="M984" i="7"/>
  <c r="M985" i="7"/>
  <c r="M986" i="7"/>
  <c r="M987" i="7"/>
  <c r="M988" i="7"/>
  <c r="M989" i="7"/>
  <c r="M990" i="7"/>
  <c r="M991" i="7"/>
  <c r="M992" i="7"/>
  <c r="M993" i="7"/>
  <c r="M994" i="7"/>
  <c r="M995" i="7"/>
  <c r="M996" i="7"/>
  <c r="M997" i="7"/>
  <c r="M998" i="7"/>
  <c r="M999" i="7"/>
  <c r="M1000" i="7"/>
  <c r="M1001" i="7"/>
  <c r="M1002" i="7"/>
  <c r="M1003" i="7"/>
  <c r="M1004" i="7"/>
  <c r="M1005" i="7"/>
  <c r="M1006" i="7"/>
  <c r="M1007" i="7"/>
  <c r="M1008" i="7"/>
  <c r="M1009" i="7"/>
  <c r="M1010" i="7"/>
  <c r="M1011" i="7"/>
  <c r="M1012" i="7"/>
  <c r="M1013" i="7"/>
  <c r="M1014" i="7"/>
  <c r="M1015" i="7"/>
  <c r="M1016" i="7"/>
  <c r="M1017" i="7"/>
  <c r="M1018" i="7"/>
  <c r="M1019" i="7"/>
  <c r="M1020" i="7"/>
  <c r="M1021" i="7"/>
  <c r="M1022" i="7"/>
  <c r="M1023" i="7"/>
  <c r="M1024" i="7"/>
  <c r="M1025" i="7"/>
  <c r="M1026" i="7"/>
  <c r="M1027" i="7"/>
  <c r="M1028" i="7"/>
  <c r="M1029" i="7"/>
  <c r="M1030" i="7"/>
  <c r="M1031" i="7"/>
  <c r="M1032" i="7"/>
  <c r="M1033" i="7"/>
  <c r="M1034" i="7"/>
  <c r="M1035" i="7"/>
  <c r="M1036" i="7"/>
  <c r="M1037" i="7"/>
  <c r="M1038" i="7"/>
  <c r="M1039" i="7"/>
  <c r="M1040" i="7"/>
  <c r="M1041" i="7"/>
  <c r="M1042" i="7"/>
  <c r="M1043" i="7"/>
  <c r="M1044" i="7"/>
  <c r="M1045" i="7"/>
  <c r="M1046" i="7"/>
  <c r="M1047" i="7"/>
  <c r="M1048" i="7"/>
  <c r="M1049" i="7"/>
  <c r="M1050" i="7"/>
  <c r="M1051" i="7"/>
  <c r="M1052" i="7"/>
  <c r="M1053" i="7"/>
  <c r="M1054" i="7"/>
  <c r="M1055" i="7"/>
  <c r="M1056" i="7"/>
  <c r="M1057" i="7"/>
  <c r="M1058" i="7"/>
  <c r="M1059" i="7"/>
  <c r="M1060" i="7"/>
  <c r="M1061" i="7"/>
  <c r="M1062" i="7"/>
  <c r="M1063" i="7"/>
  <c r="M1064" i="7"/>
  <c r="M1065" i="7"/>
  <c r="M1066" i="7"/>
  <c r="M1067" i="7"/>
  <c r="M1068" i="7"/>
  <c r="M1069" i="7"/>
  <c r="M1070" i="7"/>
  <c r="M1071" i="7"/>
  <c r="M1072" i="7"/>
  <c r="M1073" i="7"/>
  <c r="M1074" i="7"/>
  <c r="M1075" i="7"/>
  <c r="M1076" i="7"/>
  <c r="M1077" i="7"/>
  <c r="M1078" i="7"/>
  <c r="M1079" i="7"/>
  <c r="M1080" i="7"/>
  <c r="M1081" i="7"/>
  <c r="M1082" i="7"/>
  <c r="M1083" i="7"/>
  <c r="M1084" i="7"/>
  <c r="M1085" i="7"/>
  <c r="M1086" i="7"/>
  <c r="M1087" i="7"/>
  <c r="M1088" i="7"/>
  <c r="M1089" i="7"/>
  <c r="M1090" i="7"/>
  <c r="M1091" i="7"/>
  <c r="M1092" i="7"/>
  <c r="M1093" i="7"/>
  <c r="M1094" i="7"/>
  <c r="M1095" i="7"/>
  <c r="M1096" i="7"/>
  <c r="M1097" i="7"/>
  <c r="M1098" i="7"/>
  <c r="M1099" i="7"/>
  <c r="M1100" i="7"/>
  <c r="M1101" i="7"/>
  <c r="M1102" i="7"/>
  <c r="M1103" i="7"/>
  <c r="M1104" i="7"/>
  <c r="M1105" i="7"/>
  <c r="M1106" i="7"/>
  <c r="M1107" i="7"/>
  <c r="M1108" i="7"/>
  <c r="M1109" i="7"/>
  <c r="M1110" i="7"/>
  <c r="M1111" i="7"/>
  <c r="M1112" i="7"/>
  <c r="M1113" i="7"/>
  <c r="M1114" i="7"/>
  <c r="M1115" i="7"/>
  <c r="M1116" i="7"/>
  <c r="M1117" i="7"/>
  <c r="M1118" i="7"/>
  <c r="M1119" i="7"/>
  <c r="M1120" i="7"/>
  <c r="M1121" i="7"/>
  <c r="M1122" i="7"/>
  <c r="M1123" i="7"/>
  <c r="M1124" i="7"/>
  <c r="M1125" i="7"/>
  <c r="M1126" i="7"/>
  <c r="M1127" i="7"/>
  <c r="M1128" i="7"/>
  <c r="M1129" i="7"/>
  <c r="M1130" i="7"/>
  <c r="M1131" i="7"/>
  <c r="M1132" i="7"/>
  <c r="M1133" i="7"/>
  <c r="M1134" i="7"/>
  <c r="M1135" i="7"/>
  <c r="M1136" i="7"/>
  <c r="M1137" i="7"/>
  <c r="M1138" i="7"/>
  <c r="M1139" i="7"/>
  <c r="M1140" i="7"/>
  <c r="M1141" i="7"/>
  <c r="M1142" i="7"/>
  <c r="M1143" i="7"/>
  <c r="M1144" i="7"/>
  <c r="M1145" i="7"/>
  <c r="M1146" i="7"/>
  <c r="M1147" i="7"/>
  <c r="M1148" i="7"/>
  <c r="M1149" i="7"/>
  <c r="M1150" i="7"/>
  <c r="M1151" i="7"/>
  <c r="M1152" i="7"/>
  <c r="M1153" i="7"/>
  <c r="M1154" i="7"/>
  <c r="M1155" i="7"/>
  <c r="M1156" i="7"/>
  <c r="M1157" i="7"/>
  <c r="M1158" i="7"/>
  <c r="M1159" i="7"/>
  <c r="M1160" i="7"/>
  <c r="M1161" i="7"/>
  <c r="M1162" i="7"/>
  <c r="M1163" i="7"/>
  <c r="M2" i="7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M3" i="1"/>
  <c r="M4" i="1"/>
  <c r="M5" i="1"/>
  <c r="M6" i="1"/>
  <c r="N6" i="1" s="1"/>
  <c r="M7" i="1"/>
  <c r="M8" i="1"/>
  <c r="M9" i="1"/>
  <c r="M10" i="1"/>
  <c r="N10" i="1" s="1"/>
  <c r="M11" i="1"/>
  <c r="M12" i="1"/>
  <c r="M13" i="1"/>
  <c r="M14" i="1"/>
  <c r="N14" i="1" s="1"/>
  <c r="M15" i="1"/>
  <c r="M16" i="1"/>
  <c r="M17" i="1"/>
  <c r="M18" i="1"/>
  <c r="N18" i="1" s="1"/>
  <c r="M19" i="1"/>
  <c r="M20" i="1"/>
  <c r="M21" i="1"/>
  <c r="M22" i="1"/>
  <c r="N22" i="1" s="1"/>
  <c r="M23" i="1"/>
  <c r="M24" i="1"/>
  <c r="M25" i="1"/>
  <c r="M26" i="1"/>
  <c r="N26" i="1" s="1"/>
  <c r="M27" i="1"/>
  <c r="M28" i="1"/>
  <c r="M29" i="1"/>
  <c r="M30" i="1"/>
  <c r="N30" i="1" s="1"/>
  <c r="M31" i="1"/>
  <c r="M32" i="1"/>
  <c r="M33" i="1"/>
  <c r="M34" i="1"/>
  <c r="N34" i="1" s="1"/>
  <c r="M35" i="1"/>
  <c r="M36" i="1"/>
  <c r="M37" i="1"/>
  <c r="M38" i="1"/>
  <c r="N38" i="1" s="1"/>
  <c r="M39" i="1"/>
  <c r="M40" i="1"/>
  <c r="M41" i="1"/>
  <c r="M42" i="1"/>
  <c r="N42" i="1" s="1"/>
  <c r="M43" i="1"/>
  <c r="M44" i="1"/>
  <c r="M45" i="1"/>
  <c r="M46" i="1"/>
  <c r="N46" i="1" s="1"/>
  <c r="M47" i="1"/>
  <c r="M48" i="1"/>
  <c r="M49" i="1"/>
  <c r="M50" i="1"/>
  <c r="N50" i="1" s="1"/>
  <c r="M51" i="1"/>
  <c r="M52" i="1"/>
  <c r="M53" i="1"/>
  <c r="M54" i="1"/>
  <c r="N54" i="1" s="1"/>
  <c r="M55" i="1"/>
  <c r="M56" i="1"/>
  <c r="M57" i="1"/>
  <c r="M58" i="1"/>
  <c r="N58" i="1" s="1"/>
  <c r="M59" i="1"/>
  <c r="M60" i="1"/>
  <c r="M61" i="1"/>
  <c r="M62" i="1"/>
  <c r="N62" i="1" s="1"/>
  <c r="M63" i="1"/>
  <c r="M64" i="1"/>
  <c r="M65" i="1"/>
  <c r="M66" i="1"/>
  <c r="N66" i="1" s="1"/>
  <c r="M67" i="1"/>
  <c r="M68" i="1"/>
  <c r="M69" i="1"/>
  <c r="M70" i="1"/>
  <c r="N70" i="1" s="1"/>
  <c r="M71" i="1"/>
  <c r="M72" i="1"/>
  <c r="M73" i="1"/>
  <c r="M74" i="1"/>
  <c r="N74" i="1" s="1"/>
  <c r="M75" i="1"/>
  <c r="M76" i="1"/>
  <c r="M77" i="1"/>
  <c r="M78" i="1"/>
  <c r="N78" i="1" s="1"/>
  <c r="M79" i="1"/>
  <c r="M80" i="1"/>
  <c r="M81" i="1"/>
  <c r="M82" i="1"/>
  <c r="N82" i="1" s="1"/>
  <c r="M83" i="1"/>
  <c r="M84" i="1"/>
  <c r="M85" i="1"/>
  <c r="M86" i="1"/>
  <c r="N86" i="1" s="1"/>
  <c r="M87" i="1"/>
  <c r="M88" i="1"/>
  <c r="M89" i="1"/>
  <c r="M90" i="1"/>
  <c r="N90" i="1" s="1"/>
  <c r="M91" i="1"/>
  <c r="M92" i="1"/>
  <c r="M93" i="1"/>
  <c r="M94" i="1"/>
  <c r="N94" i="1" s="1"/>
  <c r="M95" i="1"/>
  <c r="M96" i="1"/>
  <c r="M97" i="1"/>
  <c r="M98" i="1"/>
  <c r="N98" i="1" s="1"/>
  <c r="M99" i="1"/>
  <c r="M100" i="1"/>
  <c r="M101" i="1"/>
  <c r="M102" i="1"/>
  <c r="N102" i="1" s="1"/>
  <c r="M103" i="1"/>
  <c r="M104" i="1"/>
  <c r="M105" i="1"/>
  <c r="M106" i="1"/>
  <c r="N106" i="1" s="1"/>
  <c r="M107" i="1"/>
  <c r="M108" i="1"/>
  <c r="M109" i="1"/>
  <c r="M110" i="1"/>
  <c r="N110" i="1" s="1"/>
  <c r="M111" i="1"/>
  <c r="M112" i="1"/>
  <c r="M113" i="1"/>
  <c r="M114" i="1"/>
  <c r="N114" i="1" s="1"/>
  <c r="M115" i="1"/>
  <c r="M116" i="1"/>
  <c r="M117" i="1"/>
  <c r="M118" i="1"/>
  <c r="N118" i="1" s="1"/>
  <c r="M119" i="1"/>
  <c r="M120" i="1"/>
  <c r="M121" i="1"/>
  <c r="M122" i="1"/>
  <c r="N122" i="1" s="1"/>
  <c r="M123" i="1"/>
  <c r="M124" i="1"/>
  <c r="M125" i="1"/>
  <c r="M126" i="1"/>
  <c r="N126" i="1" s="1"/>
  <c r="M127" i="1"/>
  <c r="M128" i="1"/>
  <c r="M129" i="1"/>
  <c r="M130" i="1"/>
  <c r="N130" i="1" s="1"/>
  <c r="M131" i="1"/>
  <c r="M132" i="1"/>
  <c r="M133" i="1"/>
  <c r="M134" i="1"/>
  <c r="N134" i="1" s="1"/>
  <c r="M135" i="1"/>
  <c r="M136" i="1"/>
  <c r="M137" i="1"/>
  <c r="M138" i="1"/>
  <c r="N138" i="1" s="1"/>
  <c r="M139" i="1"/>
  <c r="M140" i="1"/>
  <c r="M141" i="1"/>
  <c r="M142" i="1"/>
  <c r="N142" i="1" s="1"/>
  <c r="M143" i="1"/>
  <c r="M144" i="1"/>
  <c r="M145" i="1"/>
  <c r="M146" i="1"/>
  <c r="N146" i="1" s="1"/>
  <c r="M147" i="1"/>
  <c r="M148" i="1"/>
  <c r="M149" i="1"/>
  <c r="M150" i="1"/>
  <c r="N150" i="1" s="1"/>
  <c r="M151" i="1"/>
  <c r="M152" i="1"/>
  <c r="M153" i="1"/>
  <c r="M154" i="1"/>
  <c r="N154" i="1" s="1"/>
  <c r="M155" i="1"/>
  <c r="M156" i="1"/>
  <c r="M157" i="1"/>
  <c r="M158" i="1"/>
  <c r="N158" i="1" s="1"/>
  <c r="M159" i="1"/>
  <c r="M160" i="1"/>
  <c r="M161" i="1"/>
  <c r="M162" i="1"/>
  <c r="N162" i="1" s="1"/>
  <c r="M163" i="1"/>
  <c r="M164" i="1"/>
  <c r="M165" i="1"/>
  <c r="M166" i="1"/>
  <c r="N166" i="1" s="1"/>
  <c r="M167" i="1"/>
  <c r="M168" i="1"/>
  <c r="M169" i="1"/>
  <c r="M170" i="1"/>
  <c r="N170" i="1" s="1"/>
  <c r="M171" i="1"/>
  <c r="M172" i="1"/>
  <c r="M173" i="1"/>
  <c r="M174" i="1"/>
  <c r="N174" i="1" s="1"/>
  <c r="M175" i="1"/>
  <c r="M176" i="1"/>
  <c r="M177" i="1"/>
  <c r="M178" i="1"/>
  <c r="N178" i="1" s="1"/>
  <c r="M179" i="1"/>
  <c r="M180" i="1"/>
  <c r="M181" i="1"/>
  <c r="M182" i="1"/>
  <c r="N182" i="1" s="1"/>
  <c r="M183" i="1"/>
  <c r="M184" i="1"/>
  <c r="M185" i="1"/>
  <c r="M186" i="1"/>
  <c r="N186" i="1" s="1"/>
  <c r="M187" i="1"/>
  <c r="M188" i="1"/>
  <c r="M189" i="1"/>
  <c r="M190" i="1"/>
  <c r="N190" i="1" s="1"/>
  <c r="M191" i="1"/>
  <c r="M192" i="1"/>
  <c r="M193" i="1"/>
  <c r="M194" i="1"/>
  <c r="N194" i="1" s="1"/>
  <c r="M195" i="1"/>
  <c r="M196" i="1"/>
  <c r="M197" i="1"/>
  <c r="M198" i="1"/>
  <c r="N198" i="1" s="1"/>
  <c r="M199" i="1"/>
  <c r="M200" i="1"/>
  <c r="M201" i="1"/>
  <c r="M202" i="1"/>
  <c r="N202" i="1" s="1"/>
  <c r="M203" i="1"/>
  <c r="M204" i="1"/>
  <c r="M205" i="1"/>
  <c r="M206" i="1"/>
  <c r="N206" i="1" s="1"/>
  <c r="M207" i="1"/>
  <c r="M208" i="1"/>
  <c r="M209" i="1"/>
  <c r="M210" i="1"/>
  <c r="N210" i="1" s="1"/>
  <c r="M211" i="1"/>
  <c r="M212" i="1"/>
  <c r="M213" i="1"/>
  <c r="M214" i="1"/>
  <c r="N214" i="1" s="1"/>
  <c r="M215" i="1"/>
  <c r="M216" i="1"/>
  <c r="M217" i="1"/>
  <c r="M218" i="1"/>
  <c r="N218" i="1" s="1"/>
  <c r="M219" i="1"/>
  <c r="M220" i="1"/>
  <c r="M221" i="1"/>
  <c r="M222" i="1"/>
  <c r="N222" i="1" s="1"/>
  <c r="M223" i="1"/>
  <c r="M224" i="1"/>
  <c r="M225" i="1"/>
  <c r="M226" i="1"/>
  <c r="N226" i="1" s="1"/>
  <c r="M227" i="1"/>
  <c r="M228" i="1"/>
  <c r="M229" i="1"/>
  <c r="M230" i="1"/>
  <c r="N230" i="1" s="1"/>
  <c r="M231" i="1"/>
  <c r="M232" i="1"/>
  <c r="M233" i="1"/>
  <c r="M234" i="1"/>
  <c r="N234" i="1" s="1"/>
  <c r="M235" i="1"/>
  <c r="M236" i="1"/>
  <c r="M237" i="1"/>
  <c r="M238" i="1"/>
  <c r="N238" i="1" s="1"/>
  <c r="M239" i="1"/>
  <c r="M240" i="1"/>
  <c r="M241" i="1"/>
  <c r="M242" i="1"/>
  <c r="N242" i="1" s="1"/>
  <c r="M243" i="1"/>
  <c r="M244" i="1"/>
  <c r="M245" i="1"/>
  <c r="M246" i="1"/>
  <c r="N246" i="1" s="1"/>
  <c r="M247" i="1"/>
  <c r="M248" i="1"/>
  <c r="M249" i="1"/>
  <c r="M250" i="1"/>
  <c r="N250" i="1" s="1"/>
  <c r="M251" i="1"/>
  <c r="M252" i="1"/>
  <c r="M253" i="1"/>
  <c r="M254" i="1"/>
  <c r="N254" i="1" s="1"/>
  <c r="M255" i="1"/>
  <c r="M256" i="1"/>
  <c r="M257" i="1"/>
  <c r="M258" i="1"/>
  <c r="N258" i="1" s="1"/>
  <c r="M259" i="1"/>
  <c r="M260" i="1"/>
  <c r="M261" i="1"/>
  <c r="M262" i="1"/>
  <c r="N262" i="1" s="1"/>
  <c r="M263" i="1"/>
  <c r="M264" i="1"/>
  <c r="M265" i="1"/>
  <c r="M266" i="1"/>
  <c r="N266" i="1" s="1"/>
  <c r="M267" i="1"/>
  <c r="M268" i="1"/>
  <c r="M269" i="1"/>
  <c r="M270" i="1"/>
  <c r="N270" i="1" s="1"/>
  <c r="M271" i="1"/>
  <c r="M272" i="1"/>
  <c r="M273" i="1"/>
  <c r="M274" i="1"/>
  <c r="N274" i="1" s="1"/>
  <c r="M275" i="1"/>
  <c r="M276" i="1"/>
  <c r="M277" i="1"/>
  <c r="M278" i="1"/>
  <c r="N278" i="1" s="1"/>
  <c r="M279" i="1"/>
  <c r="M280" i="1"/>
  <c r="M281" i="1"/>
  <c r="M282" i="1"/>
  <c r="N282" i="1" s="1"/>
  <c r="M283" i="1"/>
  <c r="M284" i="1"/>
  <c r="M285" i="1"/>
  <c r="M286" i="1"/>
  <c r="N286" i="1" s="1"/>
  <c r="M287" i="1"/>
  <c r="M288" i="1"/>
  <c r="M289" i="1"/>
  <c r="M290" i="1"/>
  <c r="N290" i="1" s="1"/>
  <c r="M291" i="1"/>
  <c r="M292" i="1"/>
  <c r="M293" i="1"/>
  <c r="M294" i="1"/>
  <c r="N294" i="1" s="1"/>
  <c r="M295" i="1"/>
  <c r="M296" i="1"/>
  <c r="M297" i="1"/>
  <c r="M298" i="1"/>
  <c r="N298" i="1" s="1"/>
  <c r="M299" i="1"/>
  <c r="M300" i="1"/>
  <c r="M301" i="1"/>
  <c r="M302" i="1"/>
  <c r="N302" i="1" s="1"/>
  <c r="M303" i="1"/>
  <c r="M304" i="1"/>
  <c r="M305" i="1"/>
  <c r="M306" i="1"/>
  <c r="N306" i="1" s="1"/>
  <c r="M307" i="1"/>
  <c r="M308" i="1"/>
  <c r="M309" i="1"/>
  <c r="M310" i="1"/>
  <c r="N310" i="1" s="1"/>
  <c r="M311" i="1"/>
  <c r="M312" i="1"/>
  <c r="M313" i="1"/>
  <c r="M314" i="1"/>
  <c r="N314" i="1" s="1"/>
  <c r="M315" i="1"/>
  <c r="M316" i="1"/>
  <c r="M317" i="1"/>
  <c r="M318" i="1"/>
  <c r="N318" i="1" s="1"/>
  <c r="M319" i="1"/>
  <c r="M320" i="1"/>
  <c r="M321" i="1"/>
  <c r="M322" i="1"/>
  <c r="N322" i="1" s="1"/>
  <c r="M323" i="1"/>
  <c r="M324" i="1"/>
  <c r="M325" i="1"/>
  <c r="M326" i="1"/>
  <c r="N326" i="1" s="1"/>
  <c r="M327" i="1"/>
  <c r="M328" i="1"/>
  <c r="M329" i="1"/>
  <c r="M330" i="1"/>
  <c r="N330" i="1" s="1"/>
  <c r="M331" i="1"/>
  <c r="M332" i="1"/>
  <c r="M333" i="1"/>
  <c r="M334" i="1"/>
  <c r="N334" i="1" s="1"/>
  <c r="M335" i="1"/>
  <c r="M336" i="1"/>
  <c r="M337" i="1"/>
  <c r="M338" i="1"/>
  <c r="N338" i="1" s="1"/>
  <c r="M339" i="1"/>
  <c r="M340" i="1"/>
  <c r="M341" i="1"/>
  <c r="M342" i="1"/>
  <c r="N342" i="1" s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2" i="1"/>
  <c r="N3" i="1"/>
  <c r="N4" i="1"/>
  <c r="N5" i="1"/>
  <c r="N7" i="1"/>
  <c r="N8" i="1"/>
  <c r="N9" i="1"/>
  <c r="N11" i="1"/>
  <c r="N12" i="1"/>
  <c r="N13" i="1"/>
  <c r="N15" i="1"/>
  <c r="N16" i="1"/>
  <c r="N17" i="1"/>
  <c r="N19" i="1"/>
  <c r="N20" i="1"/>
  <c r="N21" i="1"/>
  <c r="N23" i="1"/>
  <c r="N24" i="1"/>
  <c r="N25" i="1"/>
  <c r="N27" i="1"/>
  <c r="N28" i="1"/>
  <c r="N29" i="1"/>
  <c r="N31" i="1"/>
  <c r="N32" i="1"/>
  <c r="N33" i="1"/>
  <c r="N35" i="1"/>
  <c r="N36" i="1"/>
  <c r="N37" i="1"/>
  <c r="N39" i="1"/>
  <c r="N40" i="1"/>
  <c r="N41" i="1"/>
  <c r="N43" i="1"/>
  <c r="N44" i="1"/>
  <c r="N45" i="1"/>
  <c r="N47" i="1"/>
  <c r="N48" i="1"/>
  <c r="N49" i="1"/>
  <c r="N51" i="1"/>
  <c r="N52" i="1"/>
  <c r="N53" i="1"/>
  <c r="N55" i="1"/>
  <c r="N56" i="1"/>
  <c r="N57" i="1"/>
  <c r="N59" i="1"/>
  <c r="N60" i="1"/>
  <c r="N61" i="1"/>
  <c r="N63" i="1"/>
  <c r="N64" i="1"/>
  <c r="N65" i="1"/>
  <c r="N67" i="1"/>
  <c r="N68" i="1"/>
  <c r="N69" i="1"/>
  <c r="N71" i="1"/>
  <c r="N72" i="1"/>
  <c r="N73" i="1"/>
  <c r="N75" i="1"/>
  <c r="N76" i="1"/>
  <c r="N77" i="1"/>
  <c r="N79" i="1"/>
  <c r="N80" i="1"/>
  <c r="N81" i="1"/>
  <c r="N83" i="1"/>
  <c r="N84" i="1"/>
  <c r="N85" i="1"/>
  <c r="N87" i="1"/>
  <c r="N88" i="1"/>
  <c r="N89" i="1"/>
  <c r="N91" i="1"/>
  <c r="N92" i="1"/>
  <c r="N93" i="1"/>
  <c r="N95" i="1"/>
  <c r="N96" i="1"/>
  <c r="N97" i="1"/>
  <c r="N99" i="1"/>
  <c r="N100" i="1"/>
  <c r="N101" i="1"/>
  <c r="N103" i="1"/>
  <c r="N104" i="1"/>
  <c r="N105" i="1"/>
  <c r="N107" i="1"/>
  <c r="N108" i="1"/>
  <c r="N109" i="1"/>
  <c r="N111" i="1"/>
  <c r="N112" i="1"/>
  <c r="N113" i="1"/>
  <c r="N115" i="1"/>
  <c r="N116" i="1"/>
  <c r="N117" i="1"/>
  <c r="N119" i="1"/>
  <c r="N120" i="1"/>
  <c r="N121" i="1"/>
  <c r="N123" i="1"/>
  <c r="N124" i="1"/>
  <c r="N125" i="1"/>
  <c r="N127" i="1"/>
  <c r="N128" i="1"/>
  <c r="N129" i="1"/>
  <c r="N131" i="1"/>
  <c r="N132" i="1"/>
  <c r="N133" i="1"/>
  <c r="N135" i="1"/>
  <c r="N136" i="1"/>
  <c r="N137" i="1"/>
  <c r="N139" i="1"/>
  <c r="N140" i="1"/>
  <c r="N141" i="1"/>
  <c r="N143" i="1"/>
  <c r="N144" i="1"/>
  <c r="N145" i="1"/>
  <c r="N147" i="1"/>
  <c r="N148" i="1"/>
  <c r="N149" i="1"/>
  <c r="N151" i="1"/>
  <c r="N152" i="1"/>
  <c r="N153" i="1"/>
  <c r="N155" i="1"/>
  <c r="N156" i="1"/>
  <c r="N157" i="1"/>
  <c r="N159" i="1"/>
  <c r="N160" i="1"/>
  <c r="N161" i="1"/>
  <c r="N163" i="1"/>
  <c r="N164" i="1"/>
  <c r="N165" i="1"/>
  <c r="N167" i="1"/>
  <c r="N168" i="1"/>
  <c r="N169" i="1"/>
  <c r="N171" i="1"/>
  <c r="N172" i="1"/>
  <c r="N173" i="1"/>
  <c r="N175" i="1"/>
  <c r="N176" i="1"/>
  <c r="N177" i="1"/>
  <c r="N179" i="1"/>
  <c r="N180" i="1"/>
  <c r="N181" i="1"/>
  <c r="N183" i="1"/>
  <c r="N184" i="1"/>
  <c r="N185" i="1"/>
  <c r="N187" i="1"/>
  <c r="N188" i="1"/>
  <c r="N189" i="1"/>
  <c r="N191" i="1"/>
  <c r="N192" i="1"/>
  <c r="N193" i="1"/>
  <c r="N195" i="1"/>
  <c r="N196" i="1"/>
  <c r="N197" i="1"/>
  <c r="N199" i="1"/>
  <c r="N200" i="1"/>
  <c r="N201" i="1"/>
  <c r="N203" i="1"/>
  <c r="N204" i="1"/>
  <c r="N205" i="1"/>
  <c r="N207" i="1"/>
  <c r="N208" i="1"/>
  <c r="N209" i="1"/>
  <c r="N211" i="1"/>
  <c r="N212" i="1"/>
  <c r="N213" i="1"/>
  <c r="N215" i="1"/>
  <c r="N216" i="1"/>
  <c r="N217" i="1"/>
  <c r="N219" i="1"/>
  <c r="N220" i="1"/>
  <c r="N221" i="1"/>
  <c r="N223" i="1"/>
  <c r="N224" i="1"/>
  <c r="N225" i="1"/>
  <c r="N227" i="1"/>
  <c r="N228" i="1"/>
  <c r="N229" i="1"/>
  <c r="N231" i="1"/>
  <c r="N232" i="1"/>
  <c r="N233" i="1"/>
  <c r="N235" i="1"/>
  <c r="N236" i="1"/>
  <c r="N237" i="1"/>
  <c r="N239" i="1"/>
  <c r="N240" i="1"/>
  <c r="N241" i="1"/>
  <c r="N243" i="1"/>
  <c r="N244" i="1"/>
  <c r="N245" i="1"/>
  <c r="N247" i="1"/>
  <c r="N248" i="1"/>
  <c r="N249" i="1"/>
  <c r="N251" i="1"/>
  <c r="N252" i="1"/>
  <c r="N253" i="1"/>
  <c r="N255" i="1"/>
  <c r="N256" i="1"/>
  <c r="N257" i="1"/>
  <c r="N259" i="1"/>
  <c r="N260" i="1"/>
  <c r="N261" i="1"/>
  <c r="N263" i="1"/>
  <c r="N264" i="1"/>
  <c r="N265" i="1"/>
  <c r="N267" i="1"/>
  <c r="N268" i="1"/>
  <c r="N269" i="1"/>
  <c r="N271" i="1"/>
  <c r="N272" i="1"/>
  <c r="N273" i="1"/>
  <c r="N275" i="1"/>
  <c r="N276" i="1"/>
  <c r="N277" i="1"/>
  <c r="N279" i="1"/>
  <c r="N280" i="1"/>
  <c r="N281" i="1"/>
  <c r="N283" i="1"/>
  <c r="N284" i="1"/>
  <c r="N285" i="1"/>
  <c r="N287" i="1"/>
  <c r="N288" i="1"/>
  <c r="N289" i="1"/>
  <c r="N291" i="1"/>
  <c r="N292" i="1"/>
  <c r="N293" i="1"/>
  <c r="N295" i="1"/>
  <c r="N296" i="1"/>
  <c r="N297" i="1"/>
  <c r="N299" i="1"/>
  <c r="N300" i="1"/>
  <c r="N301" i="1"/>
  <c r="N303" i="1"/>
  <c r="N304" i="1"/>
  <c r="N305" i="1"/>
  <c r="N307" i="1"/>
  <c r="N308" i="1"/>
  <c r="N309" i="1"/>
  <c r="N311" i="1"/>
  <c r="N312" i="1"/>
  <c r="N313" i="1"/>
  <c r="N315" i="1"/>
  <c r="N316" i="1"/>
  <c r="N317" i="1"/>
  <c r="N319" i="1"/>
  <c r="N320" i="1"/>
  <c r="N321" i="1"/>
  <c r="N323" i="1"/>
  <c r="N324" i="1"/>
  <c r="N325" i="1"/>
  <c r="N327" i="1"/>
  <c r="N328" i="1"/>
  <c r="N329" i="1"/>
  <c r="N331" i="1"/>
  <c r="N332" i="1"/>
  <c r="N333" i="1"/>
  <c r="N335" i="1"/>
  <c r="N336" i="1"/>
  <c r="N337" i="1"/>
  <c r="N339" i="1"/>
  <c r="N340" i="1"/>
  <c r="N341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2" i="1"/>
  <c r="R1" i="5"/>
  <c r="Q3" i="5" s="1"/>
  <c r="T2" i="12"/>
  <c r="T5" i="12" s="1"/>
  <c r="T1" i="12"/>
  <c r="T5" i="13"/>
  <c r="T4" i="13"/>
  <c r="T2" i="13"/>
  <c r="T1" i="13"/>
  <c r="P10" i="12"/>
  <c r="P11" i="12" s="1"/>
  <c r="P12" i="12" s="1"/>
  <c r="P18" i="12"/>
  <c r="X27" i="5"/>
  <c r="R1" i="6"/>
  <c r="Q173" i="6" s="1"/>
  <c r="W3" i="6"/>
  <c r="W4" i="6" s="1"/>
  <c r="W5" i="6" s="1"/>
  <c r="W6" i="6" s="1"/>
  <c r="W7" i="6" s="1"/>
  <c r="W8" i="6" s="1"/>
  <c r="W9" i="6" s="1"/>
  <c r="W10" i="6" s="1"/>
  <c r="W11" i="6" s="1"/>
  <c r="W12" i="6" s="1"/>
  <c r="W13" i="6" s="1"/>
  <c r="W14" i="6" s="1"/>
  <c r="W15" i="6" s="1"/>
  <c r="W16" i="6" s="1"/>
  <c r="W17" i="6" s="1"/>
  <c r="W18" i="6" s="1"/>
  <c r="W19" i="6" s="1"/>
  <c r="W20" i="6" s="1"/>
  <c r="W21" i="6" s="1"/>
  <c r="W3" i="5"/>
  <c r="W4" i="5" s="1"/>
  <c r="W5" i="5" s="1"/>
  <c r="W6" i="5" s="1"/>
  <c r="W7" i="5" s="1"/>
  <c r="W8" i="5" s="1"/>
  <c r="W9" i="5" s="1"/>
  <c r="W10" i="5" s="1"/>
  <c r="W11" i="5" s="1"/>
  <c r="W12" i="5" s="1"/>
  <c r="W13" i="5" s="1"/>
  <c r="W14" i="5" s="1"/>
  <c r="W15" i="5" s="1"/>
  <c r="W16" i="5" s="1"/>
  <c r="W17" i="5" s="1"/>
  <c r="W18" i="5" s="1"/>
  <c r="W19" i="5" s="1"/>
  <c r="W20" i="5" s="1"/>
  <c r="W21" i="5" s="1"/>
  <c r="T10" i="5"/>
  <c r="T14" i="5"/>
  <c r="T18" i="5"/>
  <c r="T22" i="5"/>
  <c r="T26" i="5"/>
  <c r="T30" i="5"/>
  <c r="T34" i="5"/>
  <c r="T38" i="5"/>
  <c r="T42" i="5"/>
  <c r="T46" i="5"/>
  <c r="T50" i="5"/>
  <c r="T54" i="5"/>
  <c r="T58" i="5"/>
  <c r="T62" i="5"/>
  <c r="T66" i="5"/>
  <c r="T70" i="5"/>
  <c r="T74" i="5"/>
  <c r="T78" i="5"/>
  <c r="T82" i="5"/>
  <c r="T86" i="5"/>
  <c r="T90" i="5"/>
  <c r="T94" i="5"/>
  <c r="T98" i="5"/>
  <c r="T102" i="5"/>
  <c r="T106" i="5"/>
  <c r="T110" i="5"/>
  <c r="T114" i="5"/>
  <c r="T118" i="5"/>
  <c r="T122" i="5"/>
  <c r="T126" i="5"/>
  <c r="T130" i="5"/>
  <c r="T134" i="5"/>
  <c r="T138" i="5"/>
  <c r="T142" i="5"/>
  <c r="T146" i="5"/>
  <c r="T150" i="5"/>
  <c r="T154" i="5"/>
  <c r="T158" i="5"/>
  <c r="T162" i="5"/>
  <c r="T166" i="5"/>
  <c r="T170" i="5"/>
  <c r="T174" i="5"/>
  <c r="T178" i="5"/>
  <c r="T182" i="5"/>
  <c r="T186" i="5"/>
  <c r="T190" i="5"/>
  <c r="T194" i="5"/>
  <c r="N195" i="5"/>
  <c r="T198" i="5"/>
  <c r="T202" i="5"/>
  <c r="T206" i="5"/>
  <c r="T210" i="5"/>
  <c r="T214" i="5"/>
  <c r="T218" i="5"/>
  <c r="T222" i="5"/>
  <c r="T226" i="5"/>
  <c r="T230" i="5"/>
  <c r="T231" i="5"/>
  <c r="T234" i="5"/>
  <c r="T235" i="5"/>
  <c r="T238" i="5"/>
  <c r="T239" i="5"/>
  <c r="T242" i="5"/>
  <c r="T243" i="5"/>
  <c r="T246" i="5"/>
  <c r="T247" i="5"/>
  <c r="T250" i="5"/>
  <c r="T251" i="5"/>
  <c r="T254" i="5"/>
  <c r="T255" i="5"/>
  <c r="T258" i="5"/>
  <c r="T259" i="5"/>
  <c r="T262" i="5"/>
  <c r="T263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1" i="5"/>
  <c r="T312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T326" i="5"/>
  <c r="T327" i="5"/>
  <c r="T328" i="5"/>
  <c r="T329" i="5"/>
  <c r="T330" i="5"/>
  <c r="T331" i="5"/>
  <c r="T332" i="5"/>
  <c r="T333" i="5"/>
  <c r="T334" i="5"/>
  <c r="N335" i="5"/>
  <c r="T336" i="5"/>
  <c r="T337" i="5"/>
  <c r="T338" i="5"/>
  <c r="T339" i="5"/>
  <c r="T340" i="5"/>
  <c r="T341" i="5"/>
  <c r="T342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N355" i="5"/>
  <c r="T356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N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N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N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N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N467" i="5"/>
  <c r="T468" i="5"/>
  <c r="T469" i="5"/>
  <c r="T470" i="5"/>
  <c r="T471" i="5"/>
  <c r="T472" i="5"/>
  <c r="T473" i="5"/>
  <c r="T474" i="5"/>
  <c r="T475" i="5"/>
  <c r="T476" i="5"/>
  <c r="T477" i="5"/>
  <c r="T478" i="5"/>
  <c r="T479" i="5"/>
  <c r="T480" i="5"/>
  <c r="T481" i="5"/>
  <c r="T482" i="5"/>
  <c r="N483" i="5"/>
  <c r="T484" i="5"/>
  <c r="T485" i="5"/>
  <c r="T486" i="5"/>
  <c r="T487" i="5"/>
  <c r="T488" i="5"/>
  <c r="T489" i="5"/>
  <c r="T490" i="5"/>
  <c r="T491" i="5"/>
  <c r="T492" i="5"/>
  <c r="T493" i="5"/>
  <c r="T494" i="5"/>
  <c r="T495" i="5"/>
  <c r="T496" i="5"/>
  <c r="T497" i="5"/>
  <c r="T498" i="5"/>
  <c r="N499" i="5"/>
  <c r="T500" i="5"/>
  <c r="T501" i="5"/>
  <c r="T502" i="5"/>
  <c r="T503" i="5"/>
  <c r="T504" i="5"/>
  <c r="T505" i="5"/>
  <c r="T506" i="5"/>
  <c r="T507" i="5"/>
  <c r="T508" i="5"/>
  <c r="T509" i="5"/>
  <c r="T510" i="5"/>
  <c r="T511" i="5"/>
  <c r="T512" i="5"/>
  <c r="T513" i="5"/>
  <c r="T514" i="5"/>
  <c r="T515" i="5"/>
  <c r="T516" i="5"/>
  <c r="T517" i="5"/>
  <c r="T518" i="5"/>
  <c r="T519" i="5"/>
  <c r="T520" i="5"/>
  <c r="T521" i="5"/>
  <c r="T522" i="5"/>
  <c r="T523" i="5"/>
  <c r="T524" i="5"/>
  <c r="T525" i="5"/>
  <c r="T526" i="5"/>
  <c r="T527" i="5"/>
  <c r="T528" i="5"/>
  <c r="T529" i="5"/>
  <c r="T530" i="5"/>
  <c r="N531" i="5"/>
  <c r="T532" i="5"/>
  <c r="T533" i="5"/>
  <c r="T534" i="5"/>
  <c r="T535" i="5"/>
  <c r="T536" i="5"/>
  <c r="T537" i="5"/>
  <c r="T538" i="5"/>
  <c r="T539" i="5"/>
  <c r="T540" i="5"/>
  <c r="T541" i="5"/>
  <c r="T542" i="5"/>
  <c r="T543" i="5"/>
  <c r="T544" i="5"/>
  <c r="T545" i="5"/>
  <c r="T546" i="5"/>
  <c r="N547" i="5"/>
  <c r="T548" i="5"/>
  <c r="T549" i="5"/>
  <c r="T550" i="5"/>
  <c r="T551" i="5"/>
  <c r="T552" i="5"/>
  <c r="T553" i="5"/>
  <c r="T554" i="5"/>
  <c r="T555" i="5"/>
  <c r="T556" i="5"/>
  <c r="T557" i="5"/>
  <c r="T558" i="5"/>
  <c r="T559" i="5"/>
  <c r="T560" i="5"/>
  <c r="T561" i="5"/>
  <c r="T562" i="5"/>
  <c r="N563" i="5"/>
  <c r="T564" i="5"/>
  <c r="T565" i="5"/>
  <c r="T566" i="5"/>
  <c r="T567" i="5"/>
  <c r="T568" i="5"/>
  <c r="T569" i="5"/>
  <c r="T570" i="5"/>
  <c r="T571" i="5"/>
  <c r="T572" i="5"/>
  <c r="T573" i="5"/>
  <c r="T574" i="5"/>
  <c r="T575" i="5"/>
  <c r="T576" i="5"/>
  <c r="T577" i="5"/>
  <c r="T578" i="5"/>
  <c r="N580" i="5"/>
  <c r="N581" i="5"/>
  <c r="N583" i="5"/>
  <c r="N584" i="5"/>
  <c r="N585" i="5"/>
  <c r="T3" i="5"/>
  <c r="C3" i="4"/>
  <c r="B3" i="4"/>
  <c r="B2" i="4"/>
  <c r="C2" i="4"/>
  <c r="B3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" i="3"/>
  <c r="B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2" i="3"/>
  <c r="D4" i="3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" i="3"/>
  <c r="U1111" i="1"/>
  <c r="P17" i="12" l="1"/>
  <c r="P5" i="12"/>
  <c r="P13" i="12"/>
  <c r="P22" i="12"/>
  <c r="P6" i="12"/>
  <c r="P23" i="12"/>
  <c r="P19" i="12"/>
  <c r="P15" i="12"/>
  <c r="P21" i="12"/>
  <c r="P16" i="12"/>
  <c r="P24" i="12"/>
  <c r="P4" i="12"/>
  <c r="P20" i="12"/>
  <c r="P14" i="12"/>
  <c r="P17" i="13"/>
  <c r="P18" i="13" s="1"/>
  <c r="P19" i="13" s="1"/>
  <c r="P12" i="13"/>
  <c r="P6" i="13"/>
  <c r="P28" i="13"/>
  <c r="P29" i="13" s="1"/>
  <c r="P30" i="13" s="1"/>
  <c r="P25" i="13"/>
  <c r="P26" i="13" s="1"/>
  <c r="P27" i="13" s="1"/>
  <c r="P16" i="13"/>
  <c r="P10" i="13"/>
  <c r="P5" i="13"/>
  <c r="P24" i="13"/>
  <c r="P14" i="13"/>
  <c r="P15" i="13" s="1"/>
  <c r="P9" i="13"/>
  <c r="P4" i="13"/>
  <c r="P3" i="13"/>
  <c r="P20" i="13"/>
  <c r="P21" i="13" s="1"/>
  <c r="P22" i="13" s="1"/>
  <c r="P13" i="13"/>
  <c r="P31" i="13"/>
  <c r="P23" i="13"/>
  <c r="P11" i="13"/>
  <c r="B13" i="4"/>
  <c r="T3" i="6"/>
  <c r="N196" i="6"/>
  <c r="T196" i="6"/>
  <c r="N192" i="6"/>
  <c r="T192" i="6"/>
  <c r="N188" i="6"/>
  <c r="T188" i="6"/>
  <c r="N184" i="6"/>
  <c r="T184" i="6"/>
  <c r="N180" i="6"/>
  <c r="T180" i="6"/>
  <c r="N176" i="6"/>
  <c r="T176" i="6"/>
  <c r="N172" i="6"/>
  <c r="T172" i="6"/>
  <c r="N168" i="6"/>
  <c r="T168" i="6"/>
  <c r="N164" i="6"/>
  <c r="T164" i="6"/>
  <c r="N160" i="6"/>
  <c r="T160" i="6"/>
  <c r="N156" i="6"/>
  <c r="T156" i="6"/>
  <c r="N152" i="6"/>
  <c r="T152" i="6"/>
  <c r="N148" i="6"/>
  <c r="T148" i="6"/>
  <c r="N144" i="6"/>
  <c r="T144" i="6"/>
  <c r="N140" i="6"/>
  <c r="T140" i="6"/>
  <c r="N136" i="6"/>
  <c r="T136" i="6"/>
  <c r="N132" i="6"/>
  <c r="T132" i="6"/>
  <c r="N128" i="6"/>
  <c r="T128" i="6"/>
  <c r="N124" i="6"/>
  <c r="T124" i="6"/>
  <c r="N120" i="6"/>
  <c r="T120" i="6"/>
  <c r="N116" i="6"/>
  <c r="T116" i="6"/>
  <c r="N112" i="6"/>
  <c r="T112" i="6"/>
  <c r="N108" i="6"/>
  <c r="T108" i="6"/>
  <c r="N104" i="6"/>
  <c r="T104" i="6"/>
  <c r="N100" i="6"/>
  <c r="T100" i="6"/>
  <c r="N96" i="6"/>
  <c r="T96" i="6"/>
  <c r="N92" i="6"/>
  <c r="T92" i="6"/>
  <c r="N88" i="6"/>
  <c r="T88" i="6"/>
  <c r="N84" i="6"/>
  <c r="T84" i="6"/>
  <c r="N80" i="6"/>
  <c r="T80" i="6"/>
  <c r="N76" i="6"/>
  <c r="T76" i="6"/>
  <c r="N72" i="6"/>
  <c r="T72" i="6"/>
  <c r="N68" i="6"/>
  <c r="T68" i="6"/>
  <c r="N64" i="6"/>
  <c r="T64" i="6"/>
  <c r="N60" i="6"/>
  <c r="T60" i="6"/>
  <c r="N56" i="6"/>
  <c r="T56" i="6"/>
  <c r="N52" i="6"/>
  <c r="T52" i="6"/>
  <c r="N48" i="6"/>
  <c r="T48" i="6"/>
  <c r="N44" i="6"/>
  <c r="T44" i="6"/>
  <c r="N40" i="6"/>
  <c r="T40" i="6"/>
  <c r="N36" i="6"/>
  <c r="T36" i="6"/>
  <c r="N32" i="6"/>
  <c r="T32" i="6"/>
  <c r="N28" i="6"/>
  <c r="T28" i="6"/>
  <c r="N24" i="6"/>
  <c r="T24" i="6"/>
  <c r="N20" i="6"/>
  <c r="T20" i="6"/>
  <c r="N16" i="6"/>
  <c r="T16" i="6"/>
  <c r="T12" i="6"/>
  <c r="N12" i="6"/>
  <c r="N8" i="6"/>
  <c r="T8" i="6"/>
  <c r="N4" i="6"/>
  <c r="T4" i="6"/>
  <c r="U173" i="6"/>
  <c r="P7" i="12"/>
  <c r="P8" i="12" s="1"/>
  <c r="P9" i="12" s="1"/>
  <c r="P7" i="13"/>
  <c r="Q513" i="6"/>
  <c r="Q443" i="6"/>
  <c r="Q444" i="6" s="1"/>
  <c r="Q371" i="6"/>
  <c r="T435" i="5"/>
  <c r="T6" i="5"/>
  <c r="N6" i="5"/>
  <c r="N577" i="5"/>
  <c r="N573" i="5"/>
  <c r="N569" i="5"/>
  <c r="N565" i="5"/>
  <c r="N561" i="5"/>
  <c r="N557" i="5"/>
  <c r="N553" i="5"/>
  <c r="N549" i="5"/>
  <c r="N545" i="5"/>
  <c r="N541" i="5"/>
  <c r="N537" i="5"/>
  <c r="N533" i="5"/>
  <c r="N529" i="5"/>
  <c r="N525" i="5"/>
  <c r="N521" i="5"/>
  <c r="N517" i="5"/>
  <c r="N513" i="5"/>
  <c r="N509" i="5"/>
  <c r="N505" i="5"/>
  <c r="N501" i="5"/>
  <c r="N497" i="5"/>
  <c r="N493" i="5"/>
  <c r="N489" i="5"/>
  <c r="N485" i="5"/>
  <c r="N481" i="5"/>
  <c r="N477" i="5"/>
  <c r="N473" i="5"/>
  <c r="N469" i="5"/>
  <c r="N465" i="5"/>
  <c r="N461" i="5"/>
  <c r="N457" i="5"/>
  <c r="N453" i="5"/>
  <c r="N449" i="5"/>
  <c r="N445" i="5"/>
  <c r="N441" i="5"/>
  <c r="N437" i="5"/>
  <c r="N433" i="5"/>
  <c r="N429" i="5"/>
  <c r="N425" i="5"/>
  <c r="N421" i="5"/>
  <c r="N417" i="5"/>
  <c r="N413" i="5"/>
  <c r="N409" i="5"/>
  <c r="N405" i="5"/>
  <c r="N401" i="5"/>
  <c r="N397" i="5"/>
  <c r="N393" i="5"/>
  <c r="N389" i="5"/>
  <c r="N385" i="5"/>
  <c r="N381" i="5"/>
  <c r="N377" i="5"/>
  <c r="N373" i="5"/>
  <c r="N369" i="5"/>
  <c r="N365" i="5"/>
  <c r="N361" i="5"/>
  <c r="N357" i="5"/>
  <c r="N353" i="5"/>
  <c r="N349" i="5"/>
  <c r="N345" i="5"/>
  <c r="N341" i="5"/>
  <c r="N337" i="5"/>
  <c r="N333" i="5"/>
  <c r="N329" i="5"/>
  <c r="N325" i="5"/>
  <c r="N321" i="5"/>
  <c r="N317" i="5"/>
  <c r="N313" i="5"/>
  <c r="N309" i="5"/>
  <c r="N305" i="5"/>
  <c r="N301" i="5"/>
  <c r="N297" i="5"/>
  <c r="N293" i="5"/>
  <c r="N289" i="5"/>
  <c r="N285" i="5"/>
  <c r="N281" i="5"/>
  <c r="N277" i="5"/>
  <c r="N273" i="5"/>
  <c r="N269" i="5"/>
  <c r="N265" i="5"/>
  <c r="N258" i="5"/>
  <c r="N250" i="5"/>
  <c r="N242" i="5"/>
  <c r="N234" i="5"/>
  <c r="N222" i="5"/>
  <c r="N206" i="5"/>
  <c r="N190" i="5"/>
  <c r="N174" i="5"/>
  <c r="N158" i="5"/>
  <c r="N142" i="5"/>
  <c r="N126" i="5"/>
  <c r="N110" i="5"/>
  <c r="N94" i="5"/>
  <c r="N78" i="5"/>
  <c r="N62" i="5"/>
  <c r="N46" i="5"/>
  <c r="N30" i="5"/>
  <c r="N14" i="5"/>
  <c r="T547" i="5"/>
  <c r="T483" i="5"/>
  <c r="T419" i="5"/>
  <c r="T355" i="5"/>
  <c r="T195" i="5"/>
  <c r="T219" i="5"/>
  <c r="N219" i="5"/>
  <c r="T211" i="5"/>
  <c r="N211" i="5"/>
  <c r="T187" i="5"/>
  <c r="N187" i="5"/>
  <c r="T183" i="5"/>
  <c r="N183" i="5"/>
  <c r="T175" i="5"/>
  <c r="N175" i="5"/>
  <c r="T167" i="5"/>
  <c r="N167" i="5"/>
  <c r="T155" i="5"/>
  <c r="N155" i="5"/>
  <c r="T147" i="5"/>
  <c r="N147" i="5"/>
  <c r="T127" i="5"/>
  <c r="N127" i="5"/>
  <c r="T119" i="5"/>
  <c r="N119" i="5"/>
  <c r="T111" i="5"/>
  <c r="N111" i="5"/>
  <c r="T103" i="5"/>
  <c r="N103" i="5"/>
  <c r="T95" i="5"/>
  <c r="N95" i="5"/>
  <c r="T59" i="5"/>
  <c r="N59" i="5"/>
  <c r="N51" i="5"/>
  <c r="T51" i="5"/>
  <c r="T47" i="5"/>
  <c r="N47" i="5"/>
  <c r="T39" i="5"/>
  <c r="N39" i="5"/>
  <c r="T31" i="5"/>
  <c r="N31" i="5"/>
  <c r="T23" i="5"/>
  <c r="N23" i="5"/>
  <c r="T15" i="5"/>
  <c r="N15" i="5"/>
  <c r="T11" i="5"/>
  <c r="N11" i="5"/>
  <c r="N259" i="5"/>
  <c r="N243" i="5"/>
  <c r="T499" i="5"/>
  <c r="T371" i="5"/>
  <c r="T261" i="5"/>
  <c r="N261" i="5"/>
  <c r="T257" i="5"/>
  <c r="N257" i="5"/>
  <c r="T253" i="5"/>
  <c r="N253" i="5"/>
  <c r="T249" i="5"/>
  <c r="N249" i="5"/>
  <c r="T245" i="5"/>
  <c r="N245" i="5"/>
  <c r="T241" i="5"/>
  <c r="N241" i="5"/>
  <c r="T237" i="5"/>
  <c r="N237" i="5"/>
  <c r="T233" i="5"/>
  <c r="N233" i="5"/>
  <c r="T229" i="5"/>
  <c r="N229" i="5"/>
  <c r="T225" i="5"/>
  <c r="N225" i="5"/>
  <c r="T221" i="5"/>
  <c r="N221" i="5"/>
  <c r="T217" i="5"/>
  <c r="N217" i="5"/>
  <c r="T213" i="5"/>
  <c r="N213" i="5"/>
  <c r="T209" i="5"/>
  <c r="N209" i="5"/>
  <c r="T205" i="5"/>
  <c r="N205" i="5"/>
  <c r="T201" i="5"/>
  <c r="N201" i="5"/>
  <c r="T197" i="5"/>
  <c r="N197" i="5"/>
  <c r="T193" i="5"/>
  <c r="N193" i="5"/>
  <c r="T189" i="5"/>
  <c r="N189" i="5"/>
  <c r="T185" i="5"/>
  <c r="N185" i="5"/>
  <c r="T181" i="5"/>
  <c r="N181" i="5"/>
  <c r="T177" i="5"/>
  <c r="N177" i="5"/>
  <c r="T173" i="5"/>
  <c r="N173" i="5"/>
  <c r="T169" i="5"/>
  <c r="N169" i="5"/>
  <c r="T165" i="5"/>
  <c r="N165" i="5"/>
  <c r="T161" i="5"/>
  <c r="N161" i="5"/>
  <c r="T157" i="5"/>
  <c r="N157" i="5"/>
  <c r="T153" i="5"/>
  <c r="N153" i="5"/>
  <c r="T149" i="5"/>
  <c r="N149" i="5"/>
  <c r="T145" i="5"/>
  <c r="N145" i="5"/>
  <c r="T141" i="5"/>
  <c r="N141" i="5"/>
  <c r="T137" i="5"/>
  <c r="N137" i="5"/>
  <c r="T133" i="5"/>
  <c r="N133" i="5"/>
  <c r="T129" i="5"/>
  <c r="N129" i="5"/>
  <c r="T125" i="5"/>
  <c r="N125" i="5"/>
  <c r="T121" i="5"/>
  <c r="N121" i="5"/>
  <c r="T117" i="5"/>
  <c r="N117" i="5"/>
  <c r="T113" i="5"/>
  <c r="N113" i="5"/>
  <c r="T109" i="5"/>
  <c r="N109" i="5"/>
  <c r="T105" i="5"/>
  <c r="N105" i="5"/>
  <c r="T101" i="5"/>
  <c r="N101" i="5"/>
  <c r="T97" i="5"/>
  <c r="N97" i="5"/>
  <c r="T93" i="5"/>
  <c r="N93" i="5"/>
  <c r="T89" i="5"/>
  <c r="N89" i="5"/>
  <c r="T85" i="5"/>
  <c r="N85" i="5"/>
  <c r="T81" i="5"/>
  <c r="N81" i="5"/>
  <c r="T77" i="5"/>
  <c r="N77" i="5"/>
  <c r="T73" i="5"/>
  <c r="N73" i="5"/>
  <c r="T69" i="5"/>
  <c r="N69" i="5"/>
  <c r="T65" i="5"/>
  <c r="N65" i="5"/>
  <c r="T61" i="5"/>
  <c r="N61" i="5"/>
  <c r="T57" i="5"/>
  <c r="N57" i="5"/>
  <c r="T53" i="5"/>
  <c r="N53" i="5"/>
  <c r="T49" i="5"/>
  <c r="N49" i="5"/>
  <c r="T45" i="5"/>
  <c r="N45" i="5"/>
  <c r="T41" i="5"/>
  <c r="N41" i="5"/>
  <c r="T37" i="5"/>
  <c r="N37" i="5"/>
  <c r="T33" i="5"/>
  <c r="N33" i="5"/>
  <c r="T29" i="5"/>
  <c r="N29" i="5"/>
  <c r="T25" i="5"/>
  <c r="N25" i="5"/>
  <c r="T21" i="5"/>
  <c r="N21" i="5"/>
  <c r="T17" i="5"/>
  <c r="N17" i="5"/>
  <c r="T13" i="5"/>
  <c r="N13" i="5"/>
  <c r="T9" i="5"/>
  <c r="N9" i="5"/>
  <c r="T5" i="5"/>
  <c r="N5" i="5"/>
  <c r="N576" i="5"/>
  <c r="N572" i="5"/>
  <c r="N568" i="5"/>
  <c r="N564" i="5"/>
  <c r="N560" i="5"/>
  <c r="N556" i="5"/>
  <c r="N552" i="5"/>
  <c r="N548" i="5"/>
  <c r="N544" i="5"/>
  <c r="N540" i="5"/>
  <c r="N536" i="5"/>
  <c r="N532" i="5"/>
  <c r="N528" i="5"/>
  <c r="N524" i="5"/>
  <c r="N520" i="5"/>
  <c r="N516" i="5"/>
  <c r="N512" i="5"/>
  <c r="N508" i="5"/>
  <c r="N504" i="5"/>
  <c r="N500" i="5"/>
  <c r="N496" i="5"/>
  <c r="N492" i="5"/>
  <c r="N488" i="5"/>
  <c r="N484" i="5"/>
  <c r="N480" i="5"/>
  <c r="N476" i="5"/>
  <c r="N472" i="5"/>
  <c r="N468" i="5"/>
  <c r="N464" i="5"/>
  <c r="N460" i="5"/>
  <c r="N456" i="5"/>
  <c r="N452" i="5"/>
  <c r="N448" i="5"/>
  <c r="N444" i="5"/>
  <c r="N440" i="5"/>
  <c r="N436" i="5"/>
  <c r="N432" i="5"/>
  <c r="N428" i="5"/>
  <c r="N424" i="5"/>
  <c r="N420" i="5"/>
  <c r="N416" i="5"/>
  <c r="N412" i="5"/>
  <c r="N408" i="5"/>
  <c r="N404" i="5"/>
  <c r="N400" i="5"/>
  <c r="N396" i="5"/>
  <c r="N392" i="5"/>
  <c r="N388" i="5"/>
  <c r="N384" i="5"/>
  <c r="N380" i="5"/>
  <c r="N376" i="5"/>
  <c r="N372" i="5"/>
  <c r="N368" i="5"/>
  <c r="N364" i="5"/>
  <c r="N360" i="5"/>
  <c r="N356" i="5"/>
  <c r="N352" i="5"/>
  <c r="N348" i="5"/>
  <c r="N344" i="5"/>
  <c r="N340" i="5"/>
  <c r="N336" i="5"/>
  <c r="N332" i="5"/>
  <c r="N328" i="5"/>
  <c r="N324" i="5"/>
  <c r="N320" i="5"/>
  <c r="N316" i="5"/>
  <c r="N312" i="5"/>
  <c r="N308" i="5"/>
  <c r="N304" i="5"/>
  <c r="N300" i="5"/>
  <c r="N296" i="5"/>
  <c r="N292" i="5"/>
  <c r="N288" i="5"/>
  <c r="N284" i="5"/>
  <c r="N280" i="5"/>
  <c r="N276" i="5"/>
  <c r="N272" i="5"/>
  <c r="N268" i="5"/>
  <c r="N263" i="5"/>
  <c r="N255" i="5"/>
  <c r="N247" i="5"/>
  <c r="N239" i="5"/>
  <c r="N231" i="5"/>
  <c r="N218" i="5"/>
  <c r="N202" i="5"/>
  <c r="N186" i="5"/>
  <c r="N170" i="5"/>
  <c r="N154" i="5"/>
  <c r="N138" i="5"/>
  <c r="N122" i="5"/>
  <c r="N106" i="5"/>
  <c r="N90" i="5"/>
  <c r="N74" i="5"/>
  <c r="N58" i="5"/>
  <c r="N42" i="5"/>
  <c r="N26" i="5"/>
  <c r="N10" i="5"/>
  <c r="T531" i="5"/>
  <c r="T467" i="5"/>
  <c r="T403" i="5"/>
  <c r="T335" i="5"/>
  <c r="T131" i="5"/>
  <c r="N227" i="5"/>
  <c r="T227" i="5"/>
  <c r="T223" i="5"/>
  <c r="N223" i="5"/>
  <c r="T215" i="5"/>
  <c r="N215" i="5"/>
  <c r="T207" i="5"/>
  <c r="N207" i="5"/>
  <c r="T203" i="5"/>
  <c r="N203" i="5"/>
  <c r="T199" i="5"/>
  <c r="N199" i="5"/>
  <c r="T191" i="5"/>
  <c r="N191" i="5"/>
  <c r="N179" i="5"/>
  <c r="T179" i="5"/>
  <c r="T171" i="5"/>
  <c r="N171" i="5"/>
  <c r="N163" i="5"/>
  <c r="T163" i="5"/>
  <c r="T159" i="5"/>
  <c r="N159" i="5"/>
  <c r="T151" i="5"/>
  <c r="N151" i="5"/>
  <c r="T143" i="5"/>
  <c r="N143" i="5"/>
  <c r="T139" i="5"/>
  <c r="N139" i="5"/>
  <c r="T135" i="5"/>
  <c r="N135" i="5"/>
  <c r="T123" i="5"/>
  <c r="N123" i="5"/>
  <c r="N115" i="5"/>
  <c r="T115" i="5"/>
  <c r="T107" i="5"/>
  <c r="N107" i="5"/>
  <c r="N99" i="5"/>
  <c r="T99" i="5"/>
  <c r="T91" i="5"/>
  <c r="N91" i="5"/>
  <c r="T87" i="5"/>
  <c r="N87" i="5"/>
  <c r="T83" i="5"/>
  <c r="N83" i="5"/>
  <c r="T79" i="5"/>
  <c r="N79" i="5"/>
  <c r="T75" i="5"/>
  <c r="N75" i="5"/>
  <c r="T71" i="5"/>
  <c r="N71" i="5"/>
  <c r="T63" i="5"/>
  <c r="N63" i="5"/>
  <c r="T55" i="5"/>
  <c r="N55" i="5"/>
  <c r="T43" i="5"/>
  <c r="N43" i="5"/>
  <c r="N35" i="5"/>
  <c r="T35" i="5"/>
  <c r="T27" i="5"/>
  <c r="N27" i="5"/>
  <c r="T19" i="5"/>
  <c r="N19" i="5"/>
  <c r="T7" i="5"/>
  <c r="N7" i="5"/>
  <c r="N251" i="5"/>
  <c r="N235" i="5"/>
  <c r="T563" i="5"/>
  <c r="T264" i="5"/>
  <c r="N264" i="5"/>
  <c r="T260" i="5"/>
  <c r="N260" i="5"/>
  <c r="T256" i="5"/>
  <c r="N256" i="5"/>
  <c r="T252" i="5"/>
  <c r="N252" i="5"/>
  <c r="T248" i="5"/>
  <c r="N248" i="5"/>
  <c r="T244" i="5"/>
  <c r="N244" i="5"/>
  <c r="T240" i="5"/>
  <c r="N240" i="5"/>
  <c r="T236" i="5"/>
  <c r="N236" i="5"/>
  <c r="T232" i="5"/>
  <c r="N232" i="5"/>
  <c r="T228" i="5"/>
  <c r="N228" i="5"/>
  <c r="T224" i="5"/>
  <c r="N224" i="5"/>
  <c r="T220" i="5"/>
  <c r="N220" i="5"/>
  <c r="T216" i="5"/>
  <c r="N216" i="5"/>
  <c r="T212" i="5"/>
  <c r="N212" i="5"/>
  <c r="T208" i="5"/>
  <c r="N208" i="5"/>
  <c r="T204" i="5"/>
  <c r="N204" i="5"/>
  <c r="T200" i="5"/>
  <c r="N200" i="5"/>
  <c r="T196" i="5"/>
  <c r="N196" i="5"/>
  <c r="T192" i="5"/>
  <c r="N192" i="5"/>
  <c r="T188" i="5"/>
  <c r="N188" i="5"/>
  <c r="T184" i="5"/>
  <c r="N184" i="5"/>
  <c r="T180" i="5"/>
  <c r="N180" i="5"/>
  <c r="T176" i="5"/>
  <c r="N176" i="5"/>
  <c r="T172" i="5"/>
  <c r="N172" i="5"/>
  <c r="T168" i="5"/>
  <c r="N168" i="5"/>
  <c r="T164" i="5"/>
  <c r="N164" i="5"/>
  <c r="T160" i="5"/>
  <c r="N160" i="5"/>
  <c r="T156" i="5"/>
  <c r="N156" i="5"/>
  <c r="T152" i="5"/>
  <c r="N152" i="5"/>
  <c r="T148" i="5"/>
  <c r="N148" i="5"/>
  <c r="T144" i="5"/>
  <c r="N144" i="5"/>
  <c r="T140" i="5"/>
  <c r="N140" i="5"/>
  <c r="T136" i="5"/>
  <c r="N136" i="5"/>
  <c r="T132" i="5"/>
  <c r="N132" i="5"/>
  <c r="T128" i="5"/>
  <c r="N128" i="5"/>
  <c r="T124" i="5"/>
  <c r="N124" i="5"/>
  <c r="T120" i="5"/>
  <c r="N120" i="5"/>
  <c r="T116" i="5"/>
  <c r="N116" i="5"/>
  <c r="T112" i="5"/>
  <c r="N112" i="5"/>
  <c r="T108" i="5"/>
  <c r="N108" i="5"/>
  <c r="T104" i="5"/>
  <c r="N104" i="5"/>
  <c r="T100" i="5"/>
  <c r="N100" i="5"/>
  <c r="T96" i="5"/>
  <c r="N96" i="5"/>
  <c r="T92" i="5"/>
  <c r="N92" i="5"/>
  <c r="T88" i="5"/>
  <c r="N88" i="5"/>
  <c r="T84" i="5"/>
  <c r="N84" i="5"/>
  <c r="T80" i="5"/>
  <c r="N80" i="5"/>
  <c r="T76" i="5"/>
  <c r="N76" i="5"/>
  <c r="T72" i="5"/>
  <c r="N72" i="5"/>
  <c r="T68" i="5"/>
  <c r="N68" i="5"/>
  <c r="T64" i="5"/>
  <c r="N64" i="5"/>
  <c r="T60" i="5"/>
  <c r="N60" i="5"/>
  <c r="T56" i="5"/>
  <c r="N56" i="5"/>
  <c r="T52" i="5"/>
  <c r="N52" i="5"/>
  <c r="T48" i="5"/>
  <c r="N48" i="5"/>
  <c r="T44" i="5"/>
  <c r="N44" i="5"/>
  <c r="T40" i="5"/>
  <c r="N40" i="5"/>
  <c r="T36" i="5"/>
  <c r="N36" i="5"/>
  <c r="T32" i="5"/>
  <c r="N32" i="5"/>
  <c r="T28" i="5"/>
  <c r="N28" i="5"/>
  <c r="T24" i="5"/>
  <c r="N24" i="5"/>
  <c r="T20" i="5"/>
  <c r="N20" i="5"/>
  <c r="T16" i="5"/>
  <c r="N16" i="5"/>
  <c r="T12" i="5"/>
  <c r="N12" i="5"/>
  <c r="T8" i="5"/>
  <c r="N8" i="5"/>
  <c r="T4" i="5"/>
  <c r="N4" i="5"/>
  <c r="N579" i="5"/>
  <c r="N575" i="5"/>
  <c r="N571" i="5"/>
  <c r="N567" i="5"/>
  <c r="N559" i="5"/>
  <c r="N555" i="5"/>
  <c r="N551" i="5"/>
  <c r="N543" i="5"/>
  <c r="N539" i="5"/>
  <c r="N535" i="5"/>
  <c r="N527" i="5"/>
  <c r="N523" i="5"/>
  <c r="N519" i="5"/>
  <c r="N515" i="5"/>
  <c r="N511" i="5"/>
  <c r="N507" i="5"/>
  <c r="N503" i="5"/>
  <c r="N495" i="5"/>
  <c r="N491" i="5"/>
  <c r="N487" i="5"/>
  <c r="N479" i="5"/>
  <c r="N475" i="5"/>
  <c r="N471" i="5"/>
  <c r="N463" i="5"/>
  <c r="N459" i="5"/>
  <c r="N455" i="5"/>
  <c r="N451" i="5"/>
  <c r="N447" i="5"/>
  <c r="N443" i="5"/>
  <c r="N439" i="5"/>
  <c r="N431" i="5"/>
  <c r="N427" i="5"/>
  <c r="N423" i="5"/>
  <c r="N415" i="5"/>
  <c r="N411" i="5"/>
  <c r="N407" i="5"/>
  <c r="N399" i="5"/>
  <c r="N395" i="5"/>
  <c r="N391" i="5"/>
  <c r="N387" i="5"/>
  <c r="N383" i="5"/>
  <c r="N379" i="5"/>
  <c r="N375" i="5"/>
  <c r="N367" i="5"/>
  <c r="N363" i="5"/>
  <c r="N359" i="5"/>
  <c r="N351" i="5"/>
  <c r="N347" i="5"/>
  <c r="N343" i="5"/>
  <c r="N339" i="5"/>
  <c r="N331" i="5"/>
  <c r="N327" i="5"/>
  <c r="N323" i="5"/>
  <c r="N319" i="5"/>
  <c r="N315" i="5"/>
  <c r="N311" i="5"/>
  <c r="N307" i="5"/>
  <c r="N303" i="5"/>
  <c r="N299" i="5"/>
  <c r="N295" i="5"/>
  <c r="N291" i="5"/>
  <c r="N287" i="5"/>
  <c r="N283" i="5"/>
  <c r="N279" i="5"/>
  <c r="N275" i="5"/>
  <c r="N271" i="5"/>
  <c r="N267" i="5"/>
  <c r="N262" i="5"/>
  <c r="N254" i="5"/>
  <c r="N246" i="5"/>
  <c r="N238" i="5"/>
  <c r="N230" i="5"/>
  <c r="N214" i="5"/>
  <c r="N198" i="5"/>
  <c r="N182" i="5"/>
  <c r="N166" i="5"/>
  <c r="N150" i="5"/>
  <c r="N134" i="5"/>
  <c r="N118" i="5"/>
  <c r="N102" i="5"/>
  <c r="N86" i="5"/>
  <c r="N70" i="5"/>
  <c r="N54" i="5"/>
  <c r="N38" i="5"/>
  <c r="N22" i="5"/>
  <c r="T67" i="5"/>
  <c r="T4" i="12"/>
  <c r="Q574" i="6"/>
  <c r="Q507" i="6"/>
  <c r="Q431" i="6"/>
  <c r="Q354" i="6"/>
  <c r="Q550" i="6"/>
  <c r="Q478" i="6"/>
  <c r="Q402" i="6"/>
  <c r="Q331" i="6"/>
  <c r="Q186" i="6"/>
  <c r="Q395" i="6"/>
  <c r="Q325" i="6"/>
  <c r="Q16" i="6"/>
  <c r="Q561" i="5"/>
  <c r="Q429" i="5"/>
  <c r="U429" i="5" s="1"/>
  <c r="Q369" i="5"/>
  <c r="Q225" i="5"/>
  <c r="Q109" i="5"/>
  <c r="U109" i="5" s="1"/>
  <c r="Q232" i="5"/>
  <c r="U232" i="5" s="1"/>
  <c r="Q554" i="5"/>
  <c r="Q490" i="5"/>
  <c r="U490" i="5" s="1"/>
  <c r="Q310" i="5"/>
  <c r="Q278" i="5"/>
  <c r="U278" i="5" s="1"/>
  <c r="Q34" i="5"/>
  <c r="Q4" i="6"/>
  <c r="Q139" i="6"/>
  <c r="Q194" i="6"/>
  <c r="Q233" i="6"/>
  <c r="Q320" i="6"/>
  <c r="Q105" i="6"/>
  <c r="Q166" i="6"/>
  <c r="Q244" i="6"/>
  <c r="Q456" i="6"/>
  <c r="Q415" i="6"/>
  <c r="Q386" i="6"/>
  <c r="Q346" i="6"/>
  <c r="Q226" i="6"/>
  <c r="Q125" i="6"/>
  <c r="Q535" i="6"/>
  <c r="Q407" i="6"/>
  <c r="Q378" i="6"/>
  <c r="Q298" i="6"/>
  <c r="Q113" i="6"/>
  <c r="C31" i="3"/>
  <c r="C23" i="3"/>
  <c r="C15" i="3"/>
  <c r="C32" i="3"/>
  <c r="B33" i="3"/>
  <c r="C30" i="3"/>
  <c r="C26" i="3"/>
  <c r="C22" i="3"/>
  <c r="C18" i="3"/>
  <c r="C14" i="3"/>
  <c r="C10" i="3"/>
  <c r="C6" i="3"/>
  <c r="C27" i="3"/>
  <c r="C7" i="3"/>
  <c r="C29" i="3"/>
  <c r="C25" i="3"/>
  <c r="C21" i="3"/>
  <c r="C17" i="3"/>
  <c r="C13" i="3"/>
  <c r="C9" i="3"/>
  <c r="C5" i="3"/>
  <c r="C19" i="3"/>
  <c r="C11" i="3"/>
  <c r="C3" i="3"/>
  <c r="C28" i="3"/>
  <c r="C24" i="3"/>
  <c r="C20" i="3"/>
  <c r="C16" i="3"/>
  <c r="C12" i="3"/>
  <c r="C8" i="3"/>
  <c r="C4" i="3"/>
  <c r="C2" i="3"/>
  <c r="B9" i="4"/>
  <c r="B7" i="4"/>
  <c r="G4" i="4"/>
  <c r="G3" i="4"/>
  <c r="Q484" i="5"/>
  <c r="Q284" i="5"/>
  <c r="Q531" i="5"/>
  <c r="Q467" i="5"/>
  <c r="Q323" i="5"/>
  <c r="Q179" i="5"/>
  <c r="U179" i="5" s="1"/>
  <c r="Q15" i="5"/>
  <c r="U15" i="5" s="1"/>
  <c r="Q69" i="5"/>
  <c r="U69" i="5" s="1"/>
  <c r="Q95" i="6"/>
  <c r="Q54" i="6"/>
  <c r="Q21" i="6"/>
  <c r="Q549" i="6"/>
  <c r="Q533" i="6"/>
  <c r="Q534" i="6" s="1"/>
  <c r="Q525" i="6"/>
  <c r="Q512" i="6"/>
  <c r="Q505" i="6"/>
  <c r="Q489" i="6"/>
  <c r="Q467" i="6"/>
  <c r="Q447" i="6"/>
  <c r="Q438" i="6"/>
  <c r="Q430" i="6"/>
  <c r="Q419" i="6"/>
  <c r="Q412" i="6"/>
  <c r="Q406" i="6"/>
  <c r="Q399" i="6"/>
  <c r="Q393" i="6"/>
  <c r="Q385" i="6"/>
  <c r="Q377" i="6"/>
  <c r="Q363" i="6"/>
  <c r="Q337" i="6"/>
  <c r="Q330" i="6"/>
  <c r="Q317" i="6"/>
  <c r="Q305" i="6"/>
  <c r="Q283" i="6"/>
  <c r="Q273" i="6"/>
  <c r="Q265" i="6"/>
  <c r="Q251" i="6"/>
  <c r="Q242" i="6"/>
  <c r="Q232" i="6"/>
  <c r="Q223" i="6"/>
  <c r="Q201" i="6"/>
  <c r="Q184" i="6"/>
  <c r="Q171" i="6"/>
  <c r="Q160" i="6"/>
  <c r="Q144" i="6"/>
  <c r="Q138" i="6"/>
  <c r="Q121" i="6"/>
  <c r="Q112" i="6"/>
  <c r="Q104" i="6"/>
  <c r="Q92" i="6"/>
  <c r="Q53" i="6"/>
  <c r="Q43" i="6"/>
  <c r="Q30" i="6"/>
  <c r="Q20" i="6"/>
  <c r="Q23" i="5"/>
  <c r="U23" i="5" s="1"/>
  <c r="Q51" i="5"/>
  <c r="Q89" i="5"/>
  <c r="U89" i="5" s="1"/>
  <c r="Q114" i="5"/>
  <c r="U114" i="5" s="1"/>
  <c r="Q162" i="5"/>
  <c r="U162" i="5" s="1"/>
  <c r="Q220" i="5"/>
  <c r="Q257" i="5"/>
  <c r="U257" i="5" s="1"/>
  <c r="Q315" i="5"/>
  <c r="U315" i="5" s="1"/>
  <c r="Q357" i="5"/>
  <c r="Q388" i="5"/>
  <c r="Q433" i="5"/>
  <c r="U433" i="5" s="1"/>
  <c r="Q18" i="6"/>
  <c r="Q32" i="6"/>
  <c r="Q41" i="6"/>
  <c r="Q47" i="6"/>
  <c r="Q89" i="6"/>
  <c r="Q93" i="6"/>
  <c r="Q109" i="6"/>
  <c r="Q114" i="6"/>
  <c r="Q124" i="6"/>
  <c r="Q135" i="6"/>
  <c r="Q154" i="6"/>
  <c r="Q164" i="6"/>
  <c r="Q170" i="6"/>
  <c r="Q175" i="6"/>
  <c r="Q188" i="6"/>
  <c r="Q200" i="6"/>
  <c r="Q224" i="6"/>
  <c r="Q229" i="6"/>
  <c r="Q238" i="6"/>
  <c r="Q246" i="6"/>
  <c r="Q253" i="6"/>
  <c r="Q262" i="6"/>
  <c r="Q271" i="6"/>
  <c r="Q275" i="6"/>
  <c r="Q300" i="6"/>
  <c r="Q319" i="6"/>
  <c r="Q323" i="6"/>
  <c r="Q338" i="6"/>
  <c r="Q344" i="6"/>
  <c r="Q356" i="6"/>
  <c r="Q368" i="6"/>
  <c r="Q387" i="6"/>
  <c r="Q394" i="6"/>
  <c r="Q404" i="6"/>
  <c r="Q408" i="6"/>
  <c r="Q413" i="6"/>
  <c r="Q418" i="6"/>
  <c r="Q432" i="6"/>
  <c r="Q441" i="6"/>
  <c r="Q446" i="6"/>
  <c r="Q452" i="6"/>
  <c r="Q476" i="6"/>
  <c r="Q506" i="6"/>
  <c r="Q510" i="6"/>
  <c r="Q530" i="6"/>
  <c r="Q547" i="6"/>
  <c r="Q553" i="6"/>
  <c r="Q575" i="6"/>
  <c r="Q212" i="6"/>
  <c r="Q572" i="5"/>
  <c r="U572" i="5" s="1"/>
  <c r="Q543" i="5"/>
  <c r="U543" i="5" s="1"/>
  <c r="Q498" i="5"/>
  <c r="U498" i="5" s="1"/>
  <c r="Q478" i="5"/>
  <c r="Q443" i="5"/>
  <c r="U443" i="5" s="1"/>
  <c r="Q413" i="5"/>
  <c r="U413" i="5" s="1"/>
  <c r="Q306" i="5"/>
  <c r="U306" i="5" s="1"/>
  <c r="Q263" i="5"/>
  <c r="U263" i="5" s="1"/>
  <c r="Q203" i="5"/>
  <c r="U203" i="5" s="1"/>
  <c r="Q141" i="5"/>
  <c r="Q94" i="5"/>
  <c r="U94" i="5" s="1"/>
  <c r="Q44" i="5"/>
  <c r="U44" i="5" s="1"/>
  <c r="Q555" i="6"/>
  <c r="Q539" i="6"/>
  <c r="Q532" i="6"/>
  <c r="Q517" i="6"/>
  <c r="Q487" i="6"/>
  <c r="Q474" i="6"/>
  <c r="Q466" i="6"/>
  <c r="Q454" i="6"/>
  <c r="Q445" i="6"/>
  <c r="Q434" i="6"/>
  <c r="Q417" i="6"/>
  <c r="Q411" i="6"/>
  <c r="Q405" i="6"/>
  <c r="Q397" i="6"/>
  <c r="Q392" i="6"/>
  <c r="Q384" i="6"/>
  <c r="Q375" i="6"/>
  <c r="Q359" i="6"/>
  <c r="Q352" i="6"/>
  <c r="Q343" i="6"/>
  <c r="Q335" i="6"/>
  <c r="Q329" i="6"/>
  <c r="Q322" i="6"/>
  <c r="Q315" i="6"/>
  <c r="Q272" i="6"/>
  <c r="Q260" i="6"/>
  <c r="Q239" i="6"/>
  <c r="Q228" i="6"/>
  <c r="Q222" i="6"/>
  <c r="Q211" i="6"/>
  <c r="Q198" i="6"/>
  <c r="Q190" i="6"/>
  <c r="Q143" i="6"/>
  <c r="Q120" i="6"/>
  <c r="Q111" i="6"/>
  <c r="Q52" i="6"/>
  <c r="Q38" i="6"/>
  <c r="Q567" i="5"/>
  <c r="U567" i="5" s="1"/>
  <c r="Q538" i="5"/>
  <c r="Q494" i="5"/>
  <c r="U494" i="5" s="1"/>
  <c r="Q472" i="5"/>
  <c r="Q439" i="5"/>
  <c r="U439" i="5" s="1"/>
  <c r="Q381" i="5"/>
  <c r="Q336" i="5"/>
  <c r="U336" i="5" s="1"/>
  <c r="Q299" i="5"/>
  <c r="Q247" i="5"/>
  <c r="Q195" i="5"/>
  <c r="U195" i="5" s="1"/>
  <c r="Q136" i="5"/>
  <c r="U136" i="5" s="1"/>
  <c r="Q74" i="5"/>
  <c r="Q3" i="6"/>
  <c r="Q552" i="6"/>
  <c r="Q537" i="6"/>
  <c r="Q531" i="6"/>
  <c r="Q514" i="6"/>
  <c r="Q508" i="6"/>
  <c r="Q503" i="6"/>
  <c r="Q479" i="6"/>
  <c r="Q473" i="6"/>
  <c r="Q463" i="6"/>
  <c r="Q450" i="6"/>
  <c r="Q433" i="6"/>
  <c r="Q421" i="6"/>
  <c r="Q416" i="6"/>
  <c r="Q410" i="6"/>
  <c r="Q403" i="6"/>
  <c r="Q396" i="6"/>
  <c r="Q389" i="6"/>
  <c r="Q379" i="6"/>
  <c r="Q374" i="6"/>
  <c r="Q358" i="6"/>
  <c r="Q333" i="6"/>
  <c r="Q326" i="6"/>
  <c r="Q321" i="6"/>
  <c r="Q309" i="6"/>
  <c r="Q299" i="6"/>
  <c r="Q276" i="6"/>
  <c r="Q270" i="6"/>
  <c r="Q257" i="6"/>
  <c r="Q247" i="6"/>
  <c r="Q236" i="6"/>
  <c r="Q208" i="6"/>
  <c r="Q189" i="6"/>
  <c r="Q174" i="6"/>
  <c r="Q167" i="6"/>
  <c r="Q155" i="6"/>
  <c r="Q140" i="6"/>
  <c r="Q128" i="6"/>
  <c r="Q117" i="6"/>
  <c r="Q108" i="6"/>
  <c r="Q98" i="6"/>
  <c r="Q46" i="6"/>
  <c r="Q35" i="6"/>
  <c r="Q27" i="6"/>
  <c r="Q16" i="5"/>
  <c r="Q24" i="5"/>
  <c r="Q36" i="5"/>
  <c r="Q41" i="5"/>
  <c r="U41" i="5" s="1"/>
  <c r="Q45" i="5"/>
  <c r="Q70" i="5"/>
  <c r="U70" i="5" s="1"/>
  <c r="Q76" i="5"/>
  <c r="Q90" i="5"/>
  <c r="Q95" i="5"/>
  <c r="Q110" i="5"/>
  <c r="Q115" i="5"/>
  <c r="U115" i="5" s="1"/>
  <c r="Q122" i="5"/>
  <c r="Q133" i="5"/>
  <c r="U133" i="5" s="1"/>
  <c r="Q137" i="5"/>
  <c r="Q149" i="5"/>
  <c r="Q153" i="5"/>
  <c r="U153" i="5" s="1"/>
  <c r="Q163" i="5"/>
  <c r="U163" i="5" s="1"/>
  <c r="Q169" i="5"/>
  <c r="Q180" i="5"/>
  <c r="Q192" i="5"/>
  <c r="U192" i="5" s="1"/>
  <c r="Q196" i="5"/>
  <c r="Q204" i="5"/>
  <c r="U204" i="5" s="1"/>
  <c r="Q222" i="5"/>
  <c r="Q228" i="5"/>
  <c r="Q233" i="5"/>
  <c r="Q250" i="5"/>
  <c r="Q258" i="5"/>
  <c r="U258" i="5" s="1"/>
  <c r="Q264" i="5"/>
  <c r="Q270" i="5"/>
  <c r="Q279" i="5"/>
  <c r="U279" i="5" s="1"/>
  <c r="Q287" i="5"/>
  <c r="Q295" i="5"/>
  <c r="Q302" i="5"/>
  <c r="U302" i="5" s="1"/>
  <c r="Q307" i="5"/>
  <c r="U307" i="5" s="1"/>
  <c r="Q316" i="5"/>
  <c r="Q337" i="5"/>
  <c r="Q378" i="5"/>
  <c r="U378" i="5" s="1"/>
  <c r="Q390" i="5"/>
  <c r="Q414" i="5"/>
  <c r="Q430" i="5"/>
  <c r="Q434" i="5"/>
  <c r="U434" i="5" s="1"/>
  <c r="Q440" i="5"/>
  <c r="U440" i="5" s="1"/>
  <c r="Q444" i="5"/>
  <c r="U444" i="5" s="1"/>
  <c r="Q454" i="5"/>
  <c r="U454" i="5" s="1"/>
  <c r="Q459" i="5"/>
  <c r="Q469" i="5"/>
  <c r="U469" i="5" s="1"/>
  <c r="Q486" i="5"/>
  <c r="Q491" i="5"/>
  <c r="U491" i="5" s="1"/>
  <c r="Q495" i="5"/>
  <c r="U495" i="5" s="1"/>
  <c r="Q499" i="5"/>
  <c r="Q526" i="5"/>
  <c r="U526" i="5" s="1"/>
  <c r="Q535" i="5"/>
  <c r="U535" i="5" s="1"/>
  <c r="Q540" i="5"/>
  <c r="U540" i="5" s="1"/>
  <c r="Q544" i="5"/>
  <c r="Q551" i="5"/>
  <c r="U551" i="5" s="1"/>
  <c r="Q556" i="5"/>
  <c r="Q563" i="5"/>
  <c r="U563" i="5" s="1"/>
  <c r="Q568" i="5"/>
  <c r="U568" i="5" s="1"/>
  <c r="Q573" i="5"/>
  <c r="Q20" i="5"/>
  <c r="U20" i="5" s="1"/>
  <c r="Q26" i="5"/>
  <c r="Q38" i="5"/>
  <c r="U38" i="5" s="1"/>
  <c r="Q42" i="5"/>
  <c r="U42" i="5" s="1"/>
  <c r="Q48" i="5"/>
  <c r="Q54" i="5"/>
  <c r="U54" i="5" s="1"/>
  <c r="Q60" i="5"/>
  <c r="Q64" i="5"/>
  <c r="Q71" i="5"/>
  <c r="U71" i="5" s="1"/>
  <c r="Q79" i="5"/>
  <c r="U79" i="5" s="1"/>
  <c r="Q92" i="5"/>
  <c r="U92" i="5" s="1"/>
  <c r="Q106" i="5"/>
  <c r="U106" i="5" s="1"/>
  <c r="Q112" i="5"/>
  <c r="U112" i="5" s="1"/>
  <c r="Q116" i="5"/>
  <c r="Q124" i="5"/>
  <c r="U124" i="5" s="1"/>
  <c r="Q134" i="5"/>
  <c r="U134" i="5" s="1"/>
  <c r="Q145" i="5"/>
  <c r="U145" i="5" s="1"/>
  <c r="Q154" i="5"/>
  <c r="U154" i="5" s="1"/>
  <c r="Q164" i="5"/>
  <c r="U164" i="5" s="1"/>
  <c r="Q175" i="5"/>
  <c r="U175" i="5" s="1"/>
  <c r="Q182" i="5"/>
  <c r="Q193" i="5"/>
  <c r="U193" i="5" s="1"/>
  <c r="Q205" i="5"/>
  <c r="Q230" i="5"/>
  <c r="U230" i="5" s="1"/>
  <c r="Q255" i="5"/>
  <c r="U255" i="5" s="1"/>
  <c r="Q259" i="5"/>
  <c r="Q266" i="5"/>
  <c r="U266" i="5" s="1"/>
  <c r="Q276" i="5"/>
  <c r="U276" i="5" s="1"/>
  <c r="Q280" i="5"/>
  <c r="U280" i="5" s="1"/>
  <c r="Q297" i="5"/>
  <c r="U297" i="5" s="1"/>
  <c r="Q303" i="5"/>
  <c r="Q308" i="5"/>
  <c r="Q312" i="5"/>
  <c r="Q319" i="5"/>
  <c r="Q364" i="5"/>
  <c r="Q379" i="5"/>
  <c r="U379" i="5" s="1"/>
  <c r="Q392" i="5"/>
  <c r="Q427" i="5"/>
  <c r="U427" i="5" s="1"/>
  <c r="Q435" i="5"/>
  <c r="Q441" i="5"/>
  <c r="U441" i="5" s="1"/>
  <c r="Q445" i="5"/>
  <c r="Q455" i="5"/>
  <c r="Q470" i="5"/>
  <c r="U470" i="5" s="1"/>
  <c r="Q476" i="5"/>
  <c r="U476" i="5" s="1"/>
  <c r="Q480" i="5"/>
  <c r="Q488" i="5"/>
  <c r="U488" i="5" s="1"/>
  <c r="Q492" i="5"/>
  <c r="U492" i="5" s="1"/>
  <c r="Q496" i="5"/>
  <c r="Q508" i="5"/>
  <c r="Q527" i="5"/>
  <c r="Q536" i="5"/>
  <c r="Q541" i="5"/>
  <c r="U541" i="5" s="1"/>
  <c r="Q547" i="5"/>
  <c r="Q552" i="5"/>
  <c r="U552" i="5" s="1"/>
  <c r="Q564" i="5"/>
  <c r="Q569" i="5"/>
  <c r="U569" i="5" s="1"/>
  <c r="Q581" i="5"/>
  <c r="Q21" i="5"/>
  <c r="Q39" i="5"/>
  <c r="Q43" i="5"/>
  <c r="U43" i="5" s="1"/>
  <c r="P42" i="5" s="1"/>
  <c r="Q55" i="5"/>
  <c r="Q66" i="5"/>
  <c r="Q72" i="5"/>
  <c r="Q80" i="5"/>
  <c r="Q87" i="5"/>
  <c r="Q93" i="5"/>
  <c r="U93" i="5" s="1"/>
  <c r="Q107" i="5"/>
  <c r="Q113" i="5"/>
  <c r="U113" i="5" s="1"/>
  <c r="Q120" i="5"/>
  <c r="Q125" i="5"/>
  <c r="Q135" i="5"/>
  <c r="U135" i="5" s="1"/>
  <c r="Q139" i="5"/>
  <c r="Q146" i="5"/>
  <c r="Q151" i="5"/>
  <c r="Q155" i="5"/>
  <c r="Q161" i="5"/>
  <c r="U161" i="5" s="1"/>
  <c r="Q165" i="5"/>
  <c r="Q176" i="5"/>
  <c r="Q184" i="5"/>
  <c r="Q194" i="5"/>
  <c r="U194" i="5" s="1"/>
  <c r="Q224" i="5"/>
  <c r="U224" i="5" s="1"/>
  <c r="Q231" i="5"/>
  <c r="U231" i="5" s="1"/>
  <c r="Q246" i="5"/>
  <c r="U246" i="5" s="1"/>
  <c r="Q256" i="5"/>
  <c r="U256" i="5" s="1"/>
  <c r="Q261" i="5"/>
  <c r="Q267" i="5"/>
  <c r="Q277" i="5"/>
  <c r="U277" i="5" s="1"/>
  <c r="Q281" i="5"/>
  <c r="Q289" i="5"/>
  <c r="Q298" i="5"/>
  <c r="U298" i="5" s="1"/>
  <c r="P297" i="5" s="1"/>
  <c r="Q314" i="5"/>
  <c r="U314" i="5" s="1"/>
  <c r="Q321" i="5"/>
  <c r="Q331" i="5"/>
  <c r="Q348" i="5"/>
  <c r="Q368" i="5"/>
  <c r="U368" i="5" s="1"/>
  <c r="Q373" i="5"/>
  <c r="Q380" i="5"/>
  <c r="U380" i="5" s="1"/>
  <c r="Q387" i="5"/>
  <c r="U387" i="5" s="1"/>
  <c r="Q412" i="5"/>
  <c r="U412" i="5" s="1"/>
  <c r="Q419" i="5"/>
  <c r="Q428" i="5"/>
  <c r="U428" i="5" s="1"/>
  <c r="Q432" i="5"/>
  <c r="U432" i="5" s="1"/>
  <c r="Q437" i="5"/>
  <c r="Q442" i="5"/>
  <c r="U442" i="5" s="1"/>
  <c r="P441" i="5" s="1"/>
  <c r="Q457" i="5"/>
  <c r="Q471" i="5"/>
  <c r="U471" i="5" s="1"/>
  <c r="Q477" i="5"/>
  <c r="U477" i="5" s="1"/>
  <c r="Q483" i="5"/>
  <c r="U483" i="5" s="1"/>
  <c r="Q489" i="5"/>
  <c r="U489" i="5" s="1"/>
  <c r="Q493" i="5"/>
  <c r="U493" i="5" s="1"/>
  <c r="Q516" i="5"/>
  <c r="Q542" i="5"/>
  <c r="U542" i="5" s="1"/>
  <c r="P541" i="5" s="1"/>
  <c r="Q549" i="5"/>
  <c r="Q553" i="5"/>
  <c r="U553" i="5" s="1"/>
  <c r="P552" i="5" s="1"/>
  <c r="Q560" i="5"/>
  <c r="U560" i="5" s="1"/>
  <c r="Q566" i="5"/>
  <c r="U566" i="5" s="1"/>
  <c r="Q570" i="5"/>
  <c r="P490" i="5" l="1"/>
  <c r="P443" i="5"/>
  <c r="P278" i="5"/>
  <c r="P476" i="5"/>
  <c r="P276" i="5"/>
  <c r="P134" i="5"/>
  <c r="P203" i="5"/>
  <c r="P69" i="5"/>
  <c r="P230" i="5"/>
  <c r="P551" i="5"/>
  <c r="P379" i="5"/>
  <c r="P494" i="5"/>
  <c r="P378" i="5"/>
  <c r="P133" i="5"/>
  <c r="P114" i="5"/>
  <c r="P163" i="5"/>
  <c r="P306" i="5"/>
  <c r="P255" i="5"/>
  <c r="P112" i="5"/>
  <c r="P568" i="5"/>
  <c r="P41" i="5"/>
  <c r="P257" i="5"/>
  <c r="P567" i="5"/>
  <c r="P439" i="5"/>
  <c r="P135" i="5"/>
  <c r="P43" i="5"/>
  <c r="P161" i="5"/>
  <c r="P277" i="5"/>
  <c r="P428" i="5"/>
  <c r="P491" i="5"/>
  <c r="P492" i="5"/>
  <c r="P470" i="5"/>
  <c r="P92" i="5"/>
  <c r="P192" i="5"/>
  <c r="P153" i="5"/>
  <c r="P433" i="5"/>
  <c r="Q349" i="5"/>
  <c r="U348" i="5"/>
  <c r="Q268" i="5"/>
  <c r="U267" i="5"/>
  <c r="P266" i="5" s="1"/>
  <c r="Q22" i="5"/>
  <c r="U21" i="5"/>
  <c r="P20" i="5" s="1"/>
  <c r="Q117" i="5"/>
  <c r="U116" i="5"/>
  <c r="P115" i="5" s="1"/>
  <c r="Q391" i="5"/>
  <c r="U390" i="5"/>
  <c r="Q138" i="5"/>
  <c r="U138" i="5" s="1"/>
  <c r="U137" i="5"/>
  <c r="P136" i="5" s="1"/>
  <c r="Q25" i="5"/>
  <c r="U24" i="5"/>
  <c r="P23" i="5" s="1"/>
  <c r="P231" i="5"/>
  <c r="Q571" i="5"/>
  <c r="U570" i="5"/>
  <c r="P569" i="5" s="1"/>
  <c r="Q550" i="5"/>
  <c r="U549" i="5"/>
  <c r="P488" i="5"/>
  <c r="Q458" i="5"/>
  <c r="U458" i="5" s="1"/>
  <c r="U457" i="5"/>
  <c r="P427" i="5"/>
  <c r="Q332" i="5"/>
  <c r="U331" i="5"/>
  <c r="Q290" i="5"/>
  <c r="U289" i="5"/>
  <c r="Q262" i="5"/>
  <c r="U261" i="5"/>
  <c r="Q166" i="5"/>
  <c r="U165" i="5"/>
  <c r="P164" i="5" s="1"/>
  <c r="Q147" i="5"/>
  <c r="U146" i="5"/>
  <c r="P145" i="5" s="1"/>
  <c r="Q121" i="5"/>
  <c r="U120" i="5"/>
  <c r="Q88" i="5"/>
  <c r="U87" i="5"/>
  <c r="Q56" i="5"/>
  <c r="U55" i="5"/>
  <c r="P54" i="5" s="1"/>
  <c r="Q582" i="5"/>
  <c r="U581" i="5"/>
  <c r="Q548" i="5"/>
  <c r="U547" i="5"/>
  <c r="Q509" i="5"/>
  <c r="Q510" i="5" s="1"/>
  <c r="Q511" i="5" s="1"/>
  <c r="Q512" i="5" s="1"/>
  <c r="U508" i="5"/>
  <c r="Q481" i="5"/>
  <c r="U480" i="5"/>
  <c r="Q446" i="5"/>
  <c r="U445" i="5"/>
  <c r="P444" i="5" s="1"/>
  <c r="Q393" i="5"/>
  <c r="U392" i="5"/>
  <c r="Q313" i="5"/>
  <c r="U312" i="5"/>
  <c r="P279" i="5"/>
  <c r="Q183" i="5"/>
  <c r="U182" i="5"/>
  <c r="P70" i="5"/>
  <c r="Q49" i="5"/>
  <c r="U48" i="5"/>
  <c r="Q557" i="5"/>
  <c r="Q558" i="5" s="1"/>
  <c r="Q559" i="5" s="1"/>
  <c r="U559" i="5" s="1"/>
  <c r="P559" i="5" s="1"/>
  <c r="U556" i="5"/>
  <c r="Q460" i="5"/>
  <c r="U459" i="5"/>
  <c r="Q271" i="5"/>
  <c r="U270" i="5"/>
  <c r="Q234" i="5"/>
  <c r="U233" i="5"/>
  <c r="P232" i="5" s="1"/>
  <c r="Q197" i="5"/>
  <c r="U196" i="5"/>
  <c r="P195" i="5" s="1"/>
  <c r="P162" i="5"/>
  <c r="Q96" i="5"/>
  <c r="U95" i="5"/>
  <c r="P94" i="5" s="1"/>
  <c r="Q46" i="5"/>
  <c r="U45" i="5"/>
  <c r="P44" i="5" s="1"/>
  <c r="Q17" i="5"/>
  <c r="U16" i="5"/>
  <c r="P15" i="5" s="1"/>
  <c r="P194" i="5"/>
  <c r="Q382" i="5"/>
  <c r="U381" i="5"/>
  <c r="P380" i="5" s="1"/>
  <c r="Q539" i="5"/>
  <c r="U538" i="5"/>
  <c r="P93" i="5"/>
  <c r="P314" i="5"/>
  <c r="P113" i="5"/>
  <c r="Q532" i="5"/>
  <c r="U531" i="5"/>
  <c r="Q311" i="5"/>
  <c r="U310" i="5"/>
  <c r="Q562" i="5"/>
  <c r="U561" i="5"/>
  <c r="P560" i="5" s="1"/>
  <c r="Q152" i="5"/>
  <c r="U152" i="5" s="1"/>
  <c r="P152" i="5" s="1"/>
  <c r="U151" i="5"/>
  <c r="Q251" i="5"/>
  <c r="U250" i="5"/>
  <c r="Q170" i="5"/>
  <c r="U169" i="5"/>
  <c r="Q111" i="5"/>
  <c r="U110" i="5"/>
  <c r="P109" i="5" s="1"/>
  <c r="P493" i="5"/>
  <c r="Q468" i="5"/>
  <c r="U467" i="5"/>
  <c r="U3" i="5"/>
  <c r="P2" i="5" s="1"/>
  <c r="Q420" i="5"/>
  <c r="U419" i="5"/>
  <c r="Q374" i="5"/>
  <c r="U373" i="5"/>
  <c r="Q322" i="5"/>
  <c r="U321" i="5"/>
  <c r="Q282" i="5"/>
  <c r="U281" i="5"/>
  <c r="P280" i="5" s="1"/>
  <c r="P193" i="5"/>
  <c r="Q140" i="5"/>
  <c r="U139" i="5"/>
  <c r="Q81" i="5"/>
  <c r="Q82" i="5" s="1"/>
  <c r="Q83" i="5" s="1"/>
  <c r="Q84" i="5" s="1"/>
  <c r="U80" i="5"/>
  <c r="P540" i="5"/>
  <c r="Q497" i="5"/>
  <c r="U496" i="5"/>
  <c r="P495" i="5" s="1"/>
  <c r="P440" i="5"/>
  <c r="Q309" i="5"/>
  <c r="U309" i="5" s="1"/>
  <c r="U308" i="5"/>
  <c r="P307" i="5" s="1"/>
  <c r="Q65" i="5"/>
  <c r="U64" i="5"/>
  <c r="Q574" i="5"/>
  <c r="Q575" i="5" s="1"/>
  <c r="Q576" i="5" s="1"/>
  <c r="Q577" i="5" s="1"/>
  <c r="Q578" i="5" s="1"/>
  <c r="Q579" i="5" s="1"/>
  <c r="Q580" i="5" s="1"/>
  <c r="U573" i="5"/>
  <c r="Q487" i="5"/>
  <c r="U486" i="5"/>
  <c r="Q431" i="5"/>
  <c r="U430" i="5"/>
  <c r="P429" i="5" s="1"/>
  <c r="Q338" i="5"/>
  <c r="Q339" i="5" s="1"/>
  <c r="U337" i="5"/>
  <c r="Q296" i="5"/>
  <c r="U295" i="5"/>
  <c r="Q265" i="5"/>
  <c r="U264" i="5"/>
  <c r="P263" i="5" s="1"/>
  <c r="Q229" i="5"/>
  <c r="U228" i="5"/>
  <c r="Q123" i="5"/>
  <c r="U122" i="5"/>
  <c r="Q91" i="5"/>
  <c r="U90" i="5"/>
  <c r="P89" i="5" s="1"/>
  <c r="Q248" i="5"/>
  <c r="U247" i="5"/>
  <c r="P246" i="5" s="1"/>
  <c r="P566" i="5"/>
  <c r="Q142" i="5"/>
  <c r="U141" i="5"/>
  <c r="P412" i="5"/>
  <c r="P542" i="5"/>
  <c r="P432" i="5"/>
  <c r="P256" i="5"/>
  <c r="Q285" i="5"/>
  <c r="Q286" i="5" s="1"/>
  <c r="U284" i="5"/>
  <c r="P489" i="5"/>
  <c r="Q226" i="5"/>
  <c r="U225" i="5"/>
  <c r="P224" i="5" s="1"/>
  <c r="Q4" i="5"/>
  <c r="Q5" i="5" s="1"/>
  <c r="Q177" i="5"/>
  <c r="U176" i="5"/>
  <c r="P175" i="5" s="1"/>
  <c r="Q126" i="5"/>
  <c r="U125" i="5"/>
  <c r="P124" i="5" s="1"/>
  <c r="Q67" i="5"/>
  <c r="Q68" i="5" s="1"/>
  <c r="U66" i="5"/>
  <c r="Q528" i="5"/>
  <c r="Q529" i="5" s="1"/>
  <c r="Q530" i="5" s="1"/>
  <c r="U530" i="5" s="1"/>
  <c r="U527" i="5"/>
  <c r="Q456" i="5"/>
  <c r="U455" i="5"/>
  <c r="P454" i="5" s="1"/>
  <c r="Q320" i="5"/>
  <c r="U319" i="5"/>
  <c r="Q260" i="5"/>
  <c r="U259" i="5"/>
  <c r="Q27" i="5"/>
  <c r="U26" i="5"/>
  <c r="Q479" i="5"/>
  <c r="U478" i="5"/>
  <c r="P477" i="5" s="1"/>
  <c r="Q358" i="5"/>
  <c r="Q359" i="5" s="1"/>
  <c r="Q360" i="5" s="1"/>
  <c r="Q361" i="5" s="1"/>
  <c r="U357" i="5"/>
  <c r="Q517" i="5"/>
  <c r="U516" i="5"/>
  <c r="Q438" i="5"/>
  <c r="U437" i="5"/>
  <c r="Q185" i="5"/>
  <c r="U184" i="5"/>
  <c r="Q156" i="5"/>
  <c r="U155" i="5"/>
  <c r="P154" i="5" s="1"/>
  <c r="Q108" i="5"/>
  <c r="U107" i="5"/>
  <c r="Q73" i="5"/>
  <c r="U72" i="5"/>
  <c r="Q40" i="5"/>
  <c r="U40" i="5" s="1"/>
  <c r="U39" i="5"/>
  <c r="P38" i="5" s="1"/>
  <c r="Q565" i="5"/>
  <c r="U564" i="5"/>
  <c r="P563" i="5" s="1"/>
  <c r="Q537" i="5"/>
  <c r="U537" i="5" s="1"/>
  <c r="U536" i="5"/>
  <c r="P535" i="5" s="1"/>
  <c r="P469" i="5"/>
  <c r="Q436" i="5"/>
  <c r="U435" i="5"/>
  <c r="P434" i="5" s="1"/>
  <c r="Q365" i="5"/>
  <c r="U364" i="5"/>
  <c r="Q304" i="5"/>
  <c r="U303" i="5"/>
  <c r="P302" i="5" s="1"/>
  <c r="Q206" i="5"/>
  <c r="Q207" i="5" s="1"/>
  <c r="Q208" i="5" s="1"/>
  <c r="U205" i="5"/>
  <c r="Q61" i="5"/>
  <c r="U60" i="5"/>
  <c r="Q545" i="5"/>
  <c r="Q546" i="5" s="1"/>
  <c r="U544" i="5"/>
  <c r="Q500" i="5"/>
  <c r="Q501" i="5" s="1"/>
  <c r="Q502" i="5" s="1"/>
  <c r="U499" i="5"/>
  <c r="Q415" i="5"/>
  <c r="U414" i="5"/>
  <c r="P413" i="5" s="1"/>
  <c r="Q317" i="5"/>
  <c r="Q318" i="5" s="1"/>
  <c r="U316" i="5"/>
  <c r="Q288" i="5"/>
  <c r="U287" i="5"/>
  <c r="Q223" i="5"/>
  <c r="U223" i="5" s="1"/>
  <c r="P223" i="5" s="1"/>
  <c r="U222" i="5"/>
  <c r="Q181" i="5"/>
  <c r="U180" i="5"/>
  <c r="Q150" i="5"/>
  <c r="U150" i="5" s="1"/>
  <c r="U149" i="5"/>
  <c r="Q77" i="5"/>
  <c r="Q78" i="5" s="1"/>
  <c r="U76" i="5"/>
  <c r="Q37" i="5"/>
  <c r="U36" i="5"/>
  <c r="Q75" i="5"/>
  <c r="U74" i="5"/>
  <c r="Q300" i="5"/>
  <c r="Q301" i="5" s="1"/>
  <c r="U299" i="5"/>
  <c r="Q473" i="5"/>
  <c r="Q474" i="5" s="1"/>
  <c r="U472" i="5"/>
  <c r="P442" i="5"/>
  <c r="Q389" i="5"/>
  <c r="U388" i="5"/>
  <c r="P387" i="5" s="1"/>
  <c r="Q221" i="5"/>
  <c r="U220" i="5"/>
  <c r="Q52" i="5"/>
  <c r="U51" i="5"/>
  <c r="Q324" i="5"/>
  <c r="Q325" i="5" s="1"/>
  <c r="Q326" i="5" s="1"/>
  <c r="U323" i="5"/>
  <c r="Q485" i="5"/>
  <c r="U484" i="5"/>
  <c r="Q35" i="5"/>
  <c r="U34" i="5"/>
  <c r="Q555" i="5"/>
  <c r="U554" i="5"/>
  <c r="Q370" i="5"/>
  <c r="U369" i="5"/>
  <c r="P368" i="5" s="1"/>
  <c r="Q99" i="6"/>
  <c r="U98" i="6"/>
  <c r="U189" i="6"/>
  <c r="U396" i="6"/>
  <c r="Q509" i="6"/>
  <c r="U508" i="6"/>
  <c r="Q240" i="6"/>
  <c r="U239" i="6"/>
  <c r="Q353" i="6"/>
  <c r="U352" i="6"/>
  <c r="U466" i="6"/>
  <c r="U530" i="6"/>
  <c r="U418" i="6"/>
  <c r="Q301" i="6"/>
  <c r="U300" i="6"/>
  <c r="Q225" i="6"/>
  <c r="U224" i="6"/>
  <c r="U124" i="6"/>
  <c r="U92" i="6"/>
  <c r="U138" i="6"/>
  <c r="Q284" i="6"/>
  <c r="U283" i="6"/>
  <c r="U393" i="6"/>
  <c r="Q55" i="6"/>
  <c r="U54" i="6"/>
  <c r="Q126" i="6"/>
  <c r="U125" i="6"/>
  <c r="U139" i="6"/>
  <c r="P138" i="6" s="1"/>
  <c r="U574" i="6"/>
  <c r="Q28" i="6"/>
  <c r="U27" i="6"/>
  <c r="Q156" i="6"/>
  <c r="U155" i="6"/>
  <c r="U270" i="6"/>
  <c r="U374" i="6"/>
  <c r="U433" i="6"/>
  <c r="U3" i="6"/>
  <c r="P2" i="6" s="1"/>
  <c r="U211" i="6"/>
  <c r="U329" i="6"/>
  <c r="Q435" i="6"/>
  <c r="U434" i="6"/>
  <c r="Q540" i="6"/>
  <c r="U539" i="6"/>
  <c r="Q511" i="6"/>
  <c r="U510" i="6"/>
  <c r="Q388" i="6"/>
  <c r="U387" i="6"/>
  <c r="Q165" i="6"/>
  <c r="U164" i="6"/>
  <c r="Q490" i="6"/>
  <c r="U489" i="6"/>
  <c r="Q36" i="6"/>
  <c r="U35" i="6"/>
  <c r="Q118" i="6"/>
  <c r="U117" i="6"/>
  <c r="Q168" i="6"/>
  <c r="U167" i="6"/>
  <c r="Q237" i="6"/>
  <c r="U236" i="6"/>
  <c r="Q277" i="6"/>
  <c r="U276" i="6"/>
  <c r="Q327" i="6"/>
  <c r="U326" i="6"/>
  <c r="Q380" i="6"/>
  <c r="U379" i="6"/>
  <c r="U410" i="6"/>
  <c r="Q480" i="6"/>
  <c r="U479" i="6"/>
  <c r="U531" i="6"/>
  <c r="Q39" i="6"/>
  <c r="U38" i="6"/>
  <c r="U143" i="6"/>
  <c r="U222" i="6"/>
  <c r="U272" i="6"/>
  <c r="Q336" i="6"/>
  <c r="U335" i="6"/>
  <c r="Q376" i="6"/>
  <c r="U375" i="6"/>
  <c r="U405" i="6"/>
  <c r="U445" i="6"/>
  <c r="Q488" i="6"/>
  <c r="U487" i="6"/>
  <c r="Q556" i="6"/>
  <c r="U555" i="6"/>
  <c r="Q548" i="6"/>
  <c r="U547" i="6"/>
  <c r="U506" i="6"/>
  <c r="Q442" i="6"/>
  <c r="U441" i="6"/>
  <c r="Q409" i="6"/>
  <c r="U408" i="6"/>
  <c r="Q369" i="6"/>
  <c r="U368" i="6"/>
  <c r="Q324" i="6"/>
  <c r="U323" i="6"/>
  <c r="U271" i="6"/>
  <c r="U238" i="6"/>
  <c r="U188" i="6"/>
  <c r="U154" i="6"/>
  <c r="Q110" i="6"/>
  <c r="U109" i="6"/>
  <c r="Q42" i="6"/>
  <c r="U41" i="6"/>
  <c r="Q44" i="6"/>
  <c r="U43" i="6"/>
  <c r="U112" i="6"/>
  <c r="Q161" i="6"/>
  <c r="U160" i="6"/>
  <c r="U223" i="6"/>
  <c r="P222" i="6" s="1"/>
  <c r="Q266" i="6"/>
  <c r="U265" i="6"/>
  <c r="Q318" i="6"/>
  <c r="U317" i="6"/>
  <c r="U377" i="6"/>
  <c r="U406" i="6"/>
  <c r="P405" i="6" s="1"/>
  <c r="Q439" i="6"/>
  <c r="U438" i="6"/>
  <c r="U505" i="6"/>
  <c r="U549" i="6"/>
  <c r="U407" i="6"/>
  <c r="Q347" i="6"/>
  <c r="U346" i="6"/>
  <c r="Q245" i="6"/>
  <c r="U244" i="6"/>
  <c r="Q234" i="6"/>
  <c r="U233" i="6"/>
  <c r="U325" i="6"/>
  <c r="U402" i="6"/>
  <c r="U431" i="6"/>
  <c r="U513" i="6"/>
  <c r="Q310" i="6"/>
  <c r="U309" i="6"/>
  <c r="Q422" i="6"/>
  <c r="U421" i="6"/>
  <c r="U552" i="6"/>
  <c r="Q199" i="6"/>
  <c r="U198" i="6"/>
  <c r="U322" i="6"/>
  <c r="U417" i="6"/>
  <c r="Q576" i="6"/>
  <c r="U575" i="6"/>
  <c r="U394" i="6"/>
  <c r="Q254" i="6"/>
  <c r="U253" i="6"/>
  <c r="Q90" i="6"/>
  <c r="U89" i="6"/>
  <c r="Q185" i="6"/>
  <c r="U184" i="6"/>
  <c r="Q468" i="6"/>
  <c r="U467" i="6"/>
  <c r="Q106" i="6"/>
  <c r="U105" i="6"/>
  <c r="U108" i="6"/>
  <c r="Q209" i="6"/>
  <c r="U208" i="6"/>
  <c r="U321" i="6"/>
  <c r="U403" i="6"/>
  <c r="U473" i="6"/>
  <c r="Q515" i="6"/>
  <c r="U514" i="6"/>
  <c r="U120" i="6"/>
  <c r="Q261" i="6"/>
  <c r="U260" i="6"/>
  <c r="Q360" i="6"/>
  <c r="U359" i="6"/>
  <c r="Q398" i="6"/>
  <c r="U397" i="6"/>
  <c r="Q475" i="6"/>
  <c r="U474" i="6"/>
  <c r="Q554" i="6"/>
  <c r="U553" i="6"/>
  <c r="U446" i="6"/>
  <c r="P445" i="6" s="1"/>
  <c r="Q414" i="6"/>
  <c r="U413" i="6"/>
  <c r="Q339" i="6"/>
  <c r="U338" i="6"/>
  <c r="U275" i="6"/>
  <c r="U246" i="6"/>
  <c r="U200" i="6"/>
  <c r="Q115" i="6"/>
  <c r="U114" i="6"/>
  <c r="Q48" i="6"/>
  <c r="U47" i="6"/>
  <c r="Q31" i="6"/>
  <c r="U30" i="6"/>
  <c r="U104" i="6"/>
  <c r="Q145" i="6"/>
  <c r="U144" i="6"/>
  <c r="P143" i="6" s="1"/>
  <c r="Q202" i="6"/>
  <c r="U201" i="6"/>
  <c r="Q252" i="6"/>
  <c r="U251" i="6"/>
  <c r="Q306" i="6"/>
  <c r="U305" i="6"/>
  <c r="Q364" i="6"/>
  <c r="U363" i="6"/>
  <c r="Q400" i="6"/>
  <c r="U399" i="6"/>
  <c r="U430" i="6"/>
  <c r="U533" i="6"/>
  <c r="U534" i="6" s="1"/>
  <c r="Q96" i="6"/>
  <c r="U95" i="6"/>
  <c r="U378" i="6"/>
  <c r="Q227" i="6"/>
  <c r="U226" i="6"/>
  <c r="Q457" i="6"/>
  <c r="U456" i="6"/>
  <c r="U320" i="6"/>
  <c r="Q6" i="6"/>
  <c r="U4" i="6"/>
  <c r="Q17" i="6"/>
  <c r="U16" i="6"/>
  <c r="Q332" i="6"/>
  <c r="U331" i="6"/>
  <c r="Q355" i="6"/>
  <c r="U354" i="6"/>
  <c r="U46" i="6"/>
  <c r="Q129" i="6"/>
  <c r="Q130" i="6" s="1"/>
  <c r="U128" i="6"/>
  <c r="U174" i="6"/>
  <c r="P173" i="6" s="1"/>
  <c r="Q248" i="6"/>
  <c r="U247" i="6"/>
  <c r="U299" i="6"/>
  <c r="Q334" i="6"/>
  <c r="U333" i="6"/>
  <c r="Q390" i="6"/>
  <c r="U389" i="6"/>
  <c r="U416" i="6"/>
  <c r="Q451" i="6"/>
  <c r="U450" i="6"/>
  <c r="Q504" i="6"/>
  <c r="U503" i="6"/>
  <c r="Q538" i="6"/>
  <c r="U537" i="6"/>
  <c r="U52" i="6"/>
  <c r="Q191" i="6"/>
  <c r="U190" i="6"/>
  <c r="U228" i="6"/>
  <c r="Q316" i="6"/>
  <c r="U315" i="6"/>
  <c r="U343" i="6"/>
  <c r="U384" i="6"/>
  <c r="U411" i="6"/>
  <c r="Q455" i="6"/>
  <c r="U454" i="6"/>
  <c r="Q518" i="6"/>
  <c r="U517" i="6"/>
  <c r="Q213" i="6"/>
  <c r="U212" i="6"/>
  <c r="Q477" i="6"/>
  <c r="U476" i="6"/>
  <c r="U432" i="6"/>
  <c r="U404" i="6"/>
  <c r="Q357" i="6"/>
  <c r="U356" i="6"/>
  <c r="U319" i="6"/>
  <c r="Q263" i="6"/>
  <c r="U262" i="6"/>
  <c r="Q230" i="6"/>
  <c r="U229" i="6"/>
  <c r="Q176" i="6"/>
  <c r="U175" i="6"/>
  <c r="Q136" i="6"/>
  <c r="U135" i="6"/>
  <c r="Q94" i="6"/>
  <c r="U93" i="6"/>
  <c r="Q33" i="6"/>
  <c r="U32" i="6"/>
  <c r="U53" i="6"/>
  <c r="Q122" i="6"/>
  <c r="U121" i="6"/>
  <c r="Q172" i="6"/>
  <c r="U171" i="6"/>
  <c r="U232" i="6"/>
  <c r="Q274" i="6"/>
  <c r="U273" i="6"/>
  <c r="U330" i="6"/>
  <c r="U385" i="6"/>
  <c r="U412" i="6"/>
  <c r="Q448" i="6"/>
  <c r="U447" i="6"/>
  <c r="U512" i="6"/>
  <c r="Q22" i="6"/>
  <c r="U21" i="6"/>
  <c r="U113" i="6"/>
  <c r="Q536" i="6"/>
  <c r="U535" i="6"/>
  <c r="U386" i="6"/>
  <c r="U166" i="6"/>
  <c r="Q195" i="6"/>
  <c r="U194" i="6"/>
  <c r="U395" i="6"/>
  <c r="U478" i="6"/>
  <c r="U507" i="6"/>
  <c r="Q372" i="6"/>
  <c r="U371" i="6"/>
  <c r="Q141" i="6"/>
  <c r="U140" i="6"/>
  <c r="Q258" i="6"/>
  <c r="U257" i="6"/>
  <c r="U358" i="6"/>
  <c r="Q464" i="6"/>
  <c r="U463" i="6"/>
  <c r="U111" i="6"/>
  <c r="U392" i="6"/>
  <c r="U532" i="6"/>
  <c r="Q453" i="6"/>
  <c r="U452" i="6"/>
  <c r="Q345" i="6"/>
  <c r="U344" i="6"/>
  <c r="U170" i="6"/>
  <c r="Q19" i="6"/>
  <c r="U18" i="6"/>
  <c r="U20" i="6"/>
  <c r="Q243" i="6"/>
  <c r="U242" i="6"/>
  <c r="U337" i="6"/>
  <c r="Q420" i="6"/>
  <c r="U419" i="6"/>
  <c r="P418" i="6" s="1"/>
  <c r="Q526" i="6"/>
  <c r="U525" i="6"/>
  <c r="U298" i="6"/>
  <c r="U415" i="6"/>
  <c r="Q187" i="6"/>
  <c r="U186" i="6"/>
  <c r="Q551" i="6"/>
  <c r="U550" i="6"/>
  <c r="P549" i="6" s="1"/>
  <c r="U443" i="6"/>
  <c r="U444" i="6" s="1"/>
  <c r="H4" i="4"/>
  <c r="I4" i="4" s="1"/>
  <c r="H3" i="4"/>
  <c r="I3" i="4" s="1"/>
  <c r="P506" i="6" l="1"/>
  <c r="P139" i="6"/>
  <c r="P396" i="6"/>
  <c r="P393" i="6"/>
  <c r="P374" i="6"/>
  <c r="U75" i="5"/>
  <c r="P75" i="5" s="1"/>
  <c r="U288" i="5"/>
  <c r="P288" i="5" s="1"/>
  <c r="P189" i="6"/>
  <c r="P530" i="6"/>
  <c r="P394" i="6"/>
  <c r="P385" i="6"/>
  <c r="P272" i="6"/>
  <c r="U479" i="5"/>
  <c r="U497" i="5"/>
  <c r="P457" i="5"/>
  <c r="U25" i="5"/>
  <c r="P25" i="5" s="1"/>
  <c r="U4" i="5"/>
  <c r="P3" i="5" s="1"/>
  <c r="U311" i="5"/>
  <c r="P310" i="5" s="1"/>
  <c r="U183" i="5"/>
  <c r="P182" i="5" s="1"/>
  <c r="U265" i="5"/>
  <c r="P265" i="5" s="1"/>
  <c r="U221" i="5"/>
  <c r="P220" i="5" s="1"/>
  <c r="U389" i="5"/>
  <c r="P388" i="5" s="1"/>
  <c r="P183" i="5"/>
  <c r="P151" i="5"/>
  <c r="P137" i="5"/>
  <c r="P496" i="5"/>
  <c r="P120" i="6"/>
  <c r="P536" i="5"/>
  <c r="P39" i="5"/>
  <c r="P308" i="5"/>
  <c r="U88" i="5"/>
  <c r="P446" i="6"/>
  <c r="P3" i="6"/>
  <c r="P321" i="6"/>
  <c r="P271" i="6"/>
  <c r="P458" i="5"/>
  <c r="P574" i="6"/>
  <c r="U565" i="5"/>
  <c r="P564" i="5" s="1"/>
  <c r="U438" i="5"/>
  <c r="P437" i="5" s="1"/>
  <c r="U487" i="5"/>
  <c r="P486" i="5" s="1"/>
  <c r="U121" i="5"/>
  <c r="P120" i="5" s="1"/>
  <c r="U324" i="5"/>
  <c r="Q53" i="5"/>
  <c r="U53" i="5" s="1"/>
  <c r="U52" i="5"/>
  <c r="P51" i="5" s="1"/>
  <c r="U473" i="5"/>
  <c r="P472" i="5" s="1"/>
  <c r="P471" i="5"/>
  <c r="U77" i="5"/>
  <c r="P76" i="5" s="1"/>
  <c r="U181" i="5"/>
  <c r="P180" i="5" s="1"/>
  <c r="P179" i="5"/>
  <c r="U545" i="5"/>
  <c r="P544" i="5" s="1"/>
  <c r="P543" i="5"/>
  <c r="Q62" i="5"/>
  <c r="U61" i="5"/>
  <c r="P60" i="5" s="1"/>
  <c r="Q209" i="5"/>
  <c r="Q157" i="5"/>
  <c r="U156" i="5"/>
  <c r="P155" i="5" s="1"/>
  <c r="U358" i="5"/>
  <c r="U260" i="5"/>
  <c r="P259" i="5" s="1"/>
  <c r="P258" i="5"/>
  <c r="U67" i="5"/>
  <c r="P66" i="5" s="1"/>
  <c r="Q143" i="5"/>
  <c r="U142" i="5"/>
  <c r="P141" i="5" s="1"/>
  <c r="Q249" i="5"/>
  <c r="U248" i="5"/>
  <c r="U123" i="5"/>
  <c r="U229" i="5"/>
  <c r="U140" i="5"/>
  <c r="P139" i="5" s="1"/>
  <c r="P138" i="5"/>
  <c r="U468" i="5"/>
  <c r="Q383" i="5"/>
  <c r="U382" i="5"/>
  <c r="P381" i="5" s="1"/>
  <c r="Q394" i="5"/>
  <c r="U393" i="5"/>
  <c r="P392" i="5" s="1"/>
  <c r="Q482" i="5"/>
  <c r="U482" i="5" s="1"/>
  <c r="U481" i="5"/>
  <c r="P480" i="5" s="1"/>
  <c r="Q57" i="5"/>
  <c r="U56" i="5"/>
  <c r="P55" i="5" s="1"/>
  <c r="Q167" i="5"/>
  <c r="Q168" i="5" s="1"/>
  <c r="U166" i="5"/>
  <c r="P531" i="6"/>
  <c r="P384" i="6"/>
  <c r="P174" i="6"/>
  <c r="P410" i="6"/>
  <c r="P406" i="6"/>
  <c r="P270" i="6"/>
  <c r="P433" i="6"/>
  <c r="Q371" i="5"/>
  <c r="Q372" i="5" s="1"/>
  <c r="U372" i="5" s="1"/>
  <c r="P372" i="5" s="1"/>
  <c r="U370" i="5"/>
  <c r="U35" i="5"/>
  <c r="P34" i="5" s="1"/>
  <c r="Q327" i="5"/>
  <c r="U326" i="5"/>
  <c r="Q475" i="5"/>
  <c r="U474" i="5"/>
  <c r="P74" i="5"/>
  <c r="Q416" i="5"/>
  <c r="U415" i="5"/>
  <c r="P414" i="5" s="1"/>
  <c r="U546" i="5"/>
  <c r="Q366" i="5"/>
  <c r="U365" i="5"/>
  <c r="P364" i="5" s="1"/>
  <c r="U108" i="5"/>
  <c r="P106" i="5"/>
  <c r="Q362" i="5"/>
  <c r="U456" i="5"/>
  <c r="P455" i="5" s="1"/>
  <c r="U68" i="5"/>
  <c r="Q178" i="5"/>
  <c r="U177" i="5"/>
  <c r="Q227" i="5"/>
  <c r="U226" i="5"/>
  <c r="P40" i="5"/>
  <c r="U296" i="5"/>
  <c r="U431" i="5"/>
  <c r="U65" i="5"/>
  <c r="P64" i="5" s="1"/>
  <c r="Q283" i="5"/>
  <c r="U282" i="5"/>
  <c r="Q375" i="5"/>
  <c r="Q376" i="5" s="1"/>
  <c r="Q377" i="5" s="1"/>
  <c r="U377" i="5" s="1"/>
  <c r="U374" i="5"/>
  <c r="U111" i="5"/>
  <c r="Q252" i="5"/>
  <c r="Q253" i="5" s="1"/>
  <c r="Q254" i="5" s="1"/>
  <c r="U251" i="5"/>
  <c r="P150" i="5"/>
  <c r="U562" i="5"/>
  <c r="P530" i="5"/>
  <c r="U539" i="5"/>
  <c r="P537" i="5"/>
  <c r="Q47" i="5"/>
  <c r="U46" i="5"/>
  <c r="P45" i="5" s="1"/>
  <c r="Q235" i="5"/>
  <c r="U234" i="5"/>
  <c r="P233" i="5" s="1"/>
  <c r="U557" i="5"/>
  <c r="Q50" i="5"/>
  <c r="U50" i="5" s="1"/>
  <c r="P50" i="5" s="1"/>
  <c r="U49" i="5"/>
  <c r="P48" i="5" s="1"/>
  <c r="U313" i="5"/>
  <c r="P311" i="5"/>
  <c r="U509" i="5"/>
  <c r="Q291" i="5"/>
  <c r="Q292" i="5" s="1"/>
  <c r="Q293" i="5" s="1"/>
  <c r="Q294" i="5" s="1"/>
  <c r="U290" i="5"/>
  <c r="U550" i="5"/>
  <c r="Q269" i="5"/>
  <c r="U268" i="5"/>
  <c r="P267" i="5" s="1"/>
  <c r="P403" i="6"/>
  <c r="U555" i="5"/>
  <c r="P554" i="5" s="1"/>
  <c r="P553" i="5"/>
  <c r="U485" i="5"/>
  <c r="P484" i="5" s="1"/>
  <c r="P483" i="5"/>
  <c r="U300" i="5"/>
  <c r="P299" i="5" s="1"/>
  <c r="P298" i="5"/>
  <c r="P221" i="5"/>
  <c r="U317" i="5"/>
  <c r="P315" i="5"/>
  <c r="U500" i="5"/>
  <c r="P498" i="5"/>
  <c r="Q186" i="5"/>
  <c r="U185" i="5"/>
  <c r="P184" i="5" s="1"/>
  <c r="Q518" i="5"/>
  <c r="U517" i="5"/>
  <c r="P516" i="5" s="1"/>
  <c r="Q28" i="5"/>
  <c r="U27" i="5"/>
  <c r="P26" i="5" s="1"/>
  <c r="U528" i="5"/>
  <c r="P526" i="5"/>
  <c r="U338" i="5"/>
  <c r="P337" i="5" s="1"/>
  <c r="P336" i="5"/>
  <c r="U81" i="5"/>
  <c r="P79" i="5"/>
  <c r="Q533" i="5"/>
  <c r="U532" i="5"/>
  <c r="P531" i="5" s="1"/>
  <c r="P497" i="5"/>
  <c r="Q447" i="5"/>
  <c r="Q448" i="5" s="1"/>
  <c r="Q449" i="5" s="1"/>
  <c r="U446" i="5"/>
  <c r="Q513" i="5"/>
  <c r="Q514" i="5" s="1"/>
  <c r="Q583" i="5"/>
  <c r="U582" i="5"/>
  <c r="P581" i="5" s="1"/>
  <c r="Q148" i="5"/>
  <c r="U147" i="5"/>
  <c r="P20" i="6"/>
  <c r="P228" i="6"/>
  <c r="P431" i="6"/>
  <c r="P211" i="6"/>
  <c r="P330" i="6"/>
  <c r="P200" i="6"/>
  <c r="P412" i="6"/>
  <c r="P512" i="6"/>
  <c r="P232" i="6"/>
  <c r="P325" i="6"/>
  <c r="P124" i="6"/>
  <c r="P392" i="6"/>
  <c r="P299" i="6"/>
  <c r="U301" i="5"/>
  <c r="U37" i="5"/>
  <c r="P149" i="5"/>
  <c r="P222" i="5"/>
  <c r="Q503" i="5"/>
  <c r="Q504" i="5" s="1"/>
  <c r="Q505" i="5" s="1"/>
  <c r="Q506" i="5" s="1"/>
  <c r="U206" i="5"/>
  <c r="P204" i="5"/>
  <c r="Q305" i="5"/>
  <c r="U304" i="5"/>
  <c r="U436" i="5"/>
  <c r="P435" i="5" s="1"/>
  <c r="U73" i="5"/>
  <c r="P72" i="5" s="1"/>
  <c r="P71" i="5"/>
  <c r="P478" i="5"/>
  <c r="U320" i="5"/>
  <c r="P319" i="5" s="1"/>
  <c r="Q127" i="5"/>
  <c r="Q128" i="5" s="1"/>
  <c r="U126" i="5"/>
  <c r="U285" i="5"/>
  <c r="U91" i="5"/>
  <c r="Q340" i="5"/>
  <c r="U339" i="5"/>
  <c r="U574" i="5"/>
  <c r="P572" i="5"/>
  <c r="Q85" i="5"/>
  <c r="U84" i="5"/>
  <c r="U322" i="5"/>
  <c r="P321" i="5" s="1"/>
  <c r="Q421" i="5"/>
  <c r="U420" i="5"/>
  <c r="P419" i="5" s="1"/>
  <c r="Q171" i="5"/>
  <c r="Q172" i="5" s="1"/>
  <c r="Q173" i="5" s="1"/>
  <c r="Q174" i="5" s="1"/>
  <c r="U170" i="5"/>
  <c r="P309" i="5"/>
  <c r="Q18" i="5"/>
  <c r="U17" i="5"/>
  <c r="P16" i="5" s="1"/>
  <c r="Q97" i="5"/>
  <c r="U96" i="5"/>
  <c r="P95" i="5" s="1"/>
  <c r="Q198" i="5"/>
  <c r="Q199" i="5" s="1"/>
  <c r="U197" i="5"/>
  <c r="Q272" i="5"/>
  <c r="U271" i="5"/>
  <c r="P270" i="5" s="1"/>
  <c r="Q461" i="5"/>
  <c r="U460" i="5"/>
  <c r="P459" i="5" s="1"/>
  <c r="P479" i="5"/>
  <c r="U548" i="5"/>
  <c r="P547" i="5" s="1"/>
  <c r="U262" i="5"/>
  <c r="Q333" i="5"/>
  <c r="U332" i="5"/>
  <c r="P331" i="5" s="1"/>
  <c r="U571" i="5"/>
  <c r="U391" i="5"/>
  <c r="P390" i="5" s="1"/>
  <c r="P389" i="5"/>
  <c r="Q118" i="5"/>
  <c r="U117" i="5"/>
  <c r="P116" i="5" s="1"/>
  <c r="U22" i="5"/>
  <c r="Q350" i="5"/>
  <c r="U349" i="5"/>
  <c r="P348" i="5" s="1"/>
  <c r="P466" i="6"/>
  <c r="P111" i="6"/>
  <c r="P188" i="6"/>
  <c r="U536" i="6"/>
  <c r="P535" i="6" s="1"/>
  <c r="P534" i="6"/>
  <c r="P411" i="6"/>
  <c r="P415" i="6"/>
  <c r="P113" i="6"/>
  <c r="P473" i="6"/>
  <c r="P358" i="6"/>
  <c r="P402" i="6"/>
  <c r="P430" i="6"/>
  <c r="P108" i="6"/>
  <c r="U442" i="6"/>
  <c r="P441" i="6" s="1"/>
  <c r="P507" i="6"/>
  <c r="P343" i="6"/>
  <c r="P92" i="6"/>
  <c r="U518" i="6"/>
  <c r="P517" i="6" s="1"/>
  <c r="U390" i="6"/>
  <c r="P389" i="6" s="1"/>
  <c r="P298" i="6"/>
  <c r="P319" i="6"/>
  <c r="P532" i="6"/>
  <c r="P337" i="6"/>
  <c r="P513" i="6"/>
  <c r="P320" i="6"/>
  <c r="P104" i="6"/>
  <c r="U556" i="6"/>
  <c r="P555" i="6" s="1"/>
  <c r="P444" i="6"/>
  <c r="P478" i="6"/>
  <c r="P378" i="6"/>
  <c r="P275" i="6"/>
  <c r="P166" i="6"/>
  <c r="P154" i="6"/>
  <c r="P53" i="6"/>
  <c r="P223" i="6"/>
  <c r="P417" i="6"/>
  <c r="P443" i="6"/>
  <c r="P386" i="6"/>
  <c r="P112" i="6"/>
  <c r="P329" i="6"/>
  <c r="P170" i="6"/>
  <c r="P52" i="6"/>
  <c r="P533" i="6"/>
  <c r="P536" i="6"/>
  <c r="P246" i="6"/>
  <c r="P377" i="6"/>
  <c r="P46" i="6"/>
  <c r="U554" i="6"/>
  <c r="P553" i="6" s="1"/>
  <c r="P552" i="6"/>
  <c r="P416" i="6"/>
  <c r="P322" i="6"/>
  <c r="U409" i="6"/>
  <c r="P408" i="6" s="1"/>
  <c r="P407" i="6"/>
  <c r="P505" i="6"/>
  <c r="P404" i="6"/>
  <c r="P432" i="6"/>
  <c r="P238" i="6"/>
  <c r="P395" i="6"/>
  <c r="U420" i="6"/>
  <c r="P419" i="6" s="1"/>
  <c r="Q259" i="6"/>
  <c r="U258" i="6"/>
  <c r="P257" i="6" s="1"/>
  <c r="Q449" i="6"/>
  <c r="U448" i="6"/>
  <c r="P447" i="6" s="1"/>
  <c r="Q137" i="6"/>
  <c r="U136" i="6"/>
  <c r="P135" i="6" s="1"/>
  <c r="U455" i="6"/>
  <c r="P454" i="6" s="1"/>
  <c r="U17" i="6"/>
  <c r="P16" i="6" s="1"/>
  <c r="Q458" i="6"/>
  <c r="U457" i="6"/>
  <c r="P456" i="6" s="1"/>
  <c r="Q97" i="6"/>
  <c r="U96" i="6"/>
  <c r="P95" i="6" s="1"/>
  <c r="U252" i="6"/>
  <c r="P251" i="6" s="1"/>
  <c r="U398" i="6"/>
  <c r="P397" i="6" s="1"/>
  <c r="Q210" i="6"/>
  <c r="U209" i="6"/>
  <c r="P208" i="6" s="1"/>
  <c r="Q469" i="6"/>
  <c r="U468" i="6"/>
  <c r="P467" i="6" s="1"/>
  <c r="Q235" i="6"/>
  <c r="U234" i="6"/>
  <c r="P233" i="6" s="1"/>
  <c r="U324" i="6"/>
  <c r="P323" i="6" s="1"/>
  <c r="U488" i="6"/>
  <c r="P487" i="6" s="1"/>
  <c r="Q481" i="6"/>
  <c r="U480" i="6"/>
  <c r="P479" i="6" s="1"/>
  <c r="U237" i="6"/>
  <c r="P236" i="6" s="1"/>
  <c r="Q491" i="6"/>
  <c r="U490" i="6"/>
  <c r="P489" i="6" s="1"/>
  <c r="Q541" i="6"/>
  <c r="U540" i="6"/>
  <c r="P539" i="6" s="1"/>
  <c r="Q127" i="6"/>
  <c r="U126" i="6"/>
  <c r="P125" i="6" s="1"/>
  <c r="Q285" i="6"/>
  <c r="U284" i="6"/>
  <c r="P283" i="6" s="1"/>
  <c r="Q302" i="6"/>
  <c r="U301" i="6"/>
  <c r="P300" i="6" s="1"/>
  <c r="Q241" i="6"/>
  <c r="U185" i="6"/>
  <c r="P184" i="6" s="1"/>
  <c r="Q131" i="6"/>
  <c r="U551" i="6"/>
  <c r="P550" i="6" s="1"/>
  <c r="Q527" i="6"/>
  <c r="U526" i="6"/>
  <c r="P525" i="6" s="1"/>
  <c r="U243" i="6"/>
  <c r="P242" i="6" s="1"/>
  <c r="U274" i="6"/>
  <c r="P273" i="6" s="1"/>
  <c r="Q123" i="6"/>
  <c r="U122" i="6"/>
  <c r="P121" i="6" s="1"/>
  <c r="U94" i="6"/>
  <c r="P93" i="6" s="1"/>
  <c r="Q264" i="6"/>
  <c r="U263" i="6"/>
  <c r="P262" i="6" s="1"/>
  <c r="U477" i="6"/>
  <c r="P476" i="6" s="1"/>
  <c r="Q519" i="6"/>
  <c r="U316" i="6"/>
  <c r="P315" i="6" s="1"/>
  <c r="U538" i="6"/>
  <c r="P537" i="6" s="1"/>
  <c r="U451" i="6"/>
  <c r="P450" i="6" s="1"/>
  <c r="U334" i="6"/>
  <c r="P333" i="6" s="1"/>
  <c r="U332" i="6"/>
  <c r="P331" i="6" s="1"/>
  <c r="Q307" i="6"/>
  <c r="U306" i="6"/>
  <c r="P305" i="6" s="1"/>
  <c r="Q116" i="6"/>
  <c r="U115" i="6"/>
  <c r="U414" i="6"/>
  <c r="P413" i="6" s="1"/>
  <c r="U475" i="6"/>
  <c r="P474" i="6" s="1"/>
  <c r="Q107" i="6"/>
  <c r="U106" i="6"/>
  <c r="P105" i="6" s="1"/>
  <c r="Q255" i="6"/>
  <c r="U254" i="6"/>
  <c r="P253" i="6" s="1"/>
  <c r="U199" i="6"/>
  <c r="P198" i="6" s="1"/>
  <c r="Q311" i="6"/>
  <c r="U310" i="6"/>
  <c r="P309" i="6" s="1"/>
  <c r="Q267" i="6"/>
  <c r="U266" i="6"/>
  <c r="P265" i="6" s="1"/>
  <c r="U110" i="6"/>
  <c r="P109" i="6" s="1"/>
  <c r="U369" i="6"/>
  <c r="P368" i="6" s="1"/>
  <c r="Q557" i="6"/>
  <c r="Q278" i="6"/>
  <c r="U277" i="6"/>
  <c r="P276" i="6" s="1"/>
  <c r="Q37" i="6"/>
  <c r="U36" i="6"/>
  <c r="P35" i="6" s="1"/>
  <c r="U511" i="6"/>
  <c r="P510" i="6" s="1"/>
  <c r="Q29" i="6"/>
  <c r="U28" i="6"/>
  <c r="P27" i="6" s="1"/>
  <c r="U225" i="6"/>
  <c r="P224" i="6" s="1"/>
  <c r="U353" i="6"/>
  <c r="P352" i="6" s="1"/>
  <c r="U345" i="6"/>
  <c r="P344" i="6" s="1"/>
  <c r="Q465" i="6"/>
  <c r="U464" i="6"/>
  <c r="P463" i="6" s="1"/>
  <c r="Q142" i="6"/>
  <c r="U141" i="6"/>
  <c r="P140" i="6" s="1"/>
  <c r="Q196" i="6"/>
  <c r="U195" i="6"/>
  <c r="P194" i="6" s="1"/>
  <c r="Q23" i="6"/>
  <c r="U22" i="6"/>
  <c r="P21" i="6" s="1"/>
  <c r="Q177" i="6"/>
  <c r="U176" i="6"/>
  <c r="P175" i="6" s="1"/>
  <c r="U129" i="6"/>
  <c r="P128" i="6" s="1"/>
  <c r="Q7" i="6"/>
  <c r="U5" i="6"/>
  <c r="U227" i="6"/>
  <c r="P226" i="6" s="1"/>
  <c r="Q401" i="6"/>
  <c r="U400" i="6"/>
  <c r="P399" i="6" s="1"/>
  <c r="Q203" i="6"/>
  <c r="U202" i="6"/>
  <c r="P201" i="6" s="1"/>
  <c r="U31" i="6"/>
  <c r="P30" i="6" s="1"/>
  <c r="Q361" i="6"/>
  <c r="U360" i="6"/>
  <c r="P359" i="6" s="1"/>
  <c r="Q516" i="6"/>
  <c r="U515" i="6"/>
  <c r="P514" i="6" s="1"/>
  <c r="U245" i="6"/>
  <c r="P244" i="6" s="1"/>
  <c r="Q440" i="6"/>
  <c r="U439" i="6"/>
  <c r="P438" i="6" s="1"/>
  <c r="Q45" i="6"/>
  <c r="U44" i="6"/>
  <c r="P43" i="6" s="1"/>
  <c r="Q370" i="6"/>
  <c r="U376" i="6"/>
  <c r="P375" i="6" s="1"/>
  <c r="Q40" i="6"/>
  <c r="U39" i="6"/>
  <c r="P38" i="6" s="1"/>
  <c r="Q381" i="6"/>
  <c r="U380" i="6"/>
  <c r="P379" i="6" s="1"/>
  <c r="Q169" i="6"/>
  <c r="U168" i="6"/>
  <c r="P167" i="6" s="1"/>
  <c r="U165" i="6"/>
  <c r="P164" i="6" s="1"/>
  <c r="Q436" i="6"/>
  <c r="U435" i="6"/>
  <c r="P434" i="6" s="1"/>
  <c r="Q56" i="6"/>
  <c r="U55" i="6"/>
  <c r="P54" i="6" s="1"/>
  <c r="U509" i="6"/>
  <c r="P508" i="6" s="1"/>
  <c r="U187" i="6"/>
  <c r="P186" i="6" s="1"/>
  <c r="U19" i="6"/>
  <c r="P18" i="6" s="1"/>
  <c r="U453" i="6"/>
  <c r="P452" i="6" s="1"/>
  <c r="Q373" i="6"/>
  <c r="U372" i="6"/>
  <c r="P371" i="6" s="1"/>
  <c r="U172" i="6"/>
  <c r="Q34" i="6"/>
  <c r="U33" i="6"/>
  <c r="P32" i="6" s="1"/>
  <c r="Q231" i="6"/>
  <c r="U230" i="6"/>
  <c r="P229" i="6" s="1"/>
  <c r="U357" i="6"/>
  <c r="P356" i="6" s="1"/>
  <c r="Q214" i="6"/>
  <c r="U213" i="6"/>
  <c r="P212" i="6" s="1"/>
  <c r="Q192" i="6"/>
  <c r="U191" i="6"/>
  <c r="P190" i="6" s="1"/>
  <c r="U504" i="6"/>
  <c r="P503" i="6" s="1"/>
  <c r="Q391" i="6"/>
  <c r="Q249" i="6"/>
  <c r="U248" i="6"/>
  <c r="P247" i="6" s="1"/>
  <c r="U355" i="6"/>
  <c r="P354" i="6" s="1"/>
  <c r="Q365" i="6"/>
  <c r="U364" i="6"/>
  <c r="P363" i="6" s="1"/>
  <c r="Q146" i="6"/>
  <c r="U145" i="6"/>
  <c r="P144" i="6" s="1"/>
  <c r="Q49" i="6"/>
  <c r="U48" i="6"/>
  <c r="P47" i="6" s="1"/>
  <c r="Q340" i="6"/>
  <c r="U339" i="6"/>
  <c r="P338" i="6" s="1"/>
  <c r="U261" i="6"/>
  <c r="P260" i="6" s="1"/>
  <c r="Q91" i="6"/>
  <c r="U90" i="6"/>
  <c r="P89" i="6" s="1"/>
  <c r="Q577" i="6"/>
  <c r="U576" i="6"/>
  <c r="Q423" i="6"/>
  <c r="U422" i="6"/>
  <c r="P421" i="6" s="1"/>
  <c r="Q348" i="6"/>
  <c r="U347" i="6"/>
  <c r="P346" i="6" s="1"/>
  <c r="U318" i="6"/>
  <c r="P317" i="6" s="1"/>
  <c r="Q162" i="6"/>
  <c r="U161" i="6"/>
  <c r="P160" i="6" s="1"/>
  <c r="U42" i="6"/>
  <c r="P41" i="6" s="1"/>
  <c r="U548" i="6"/>
  <c r="P547" i="6" s="1"/>
  <c r="U336" i="6"/>
  <c r="P335" i="6" s="1"/>
  <c r="Q328" i="6"/>
  <c r="U327" i="6"/>
  <c r="P326" i="6" s="1"/>
  <c r="Q119" i="6"/>
  <c r="U118" i="6"/>
  <c r="P117" i="6" s="1"/>
  <c r="U388" i="6"/>
  <c r="P387" i="6" s="1"/>
  <c r="Q157" i="6"/>
  <c r="U156" i="6"/>
  <c r="P155" i="6" s="1"/>
  <c r="U240" i="6"/>
  <c r="P239" i="6" s="1"/>
  <c r="Q100" i="6"/>
  <c r="U99" i="6"/>
  <c r="P98" i="6" s="1"/>
  <c r="I6" i="4"/>
  <c r="Q6" i="5"/>
  <c r="P338" i="5" l="1"/>
  <c r="P487" i="5"/>
  <c r="P35" i="5"/>
  <c r="P287" i="5"/>
  <c r="P438" i="5"/>
  <c r="P24" i="5"/>
  <c r="P264" i="5"/>
  <c r="P260" i="5"/>
  <c r="P456" i="5"/>
  <c r="U5" i="5"/>
  <c r="P4" i="5" s="1"/>
  <c r="U47" i="5"/>
  <c r="P47" i="5" s="1"/>
  <c r="U78" i="5"/>
  <c r="P78" i="5" s="1"/>
  <c r="P565" i="5"/>
  <c r="P545" i="5"/>
  <c r="P546" i="5"/>
  <c r="P485" i="5"/>
  <c r="P140" i="5"/>
  <c r="P473" i="5"/>
  <c r="P121" i="5"/>
  <c r="P181" i="5"/>
  <c r="P87" i="5"/>
  <c r="P88" i="5"/>
  <c r="P442" i="6"/>
  <c r="U130" i="6"/>
  <c r="P324" i="6"/>
  <c r="P570" i="5"/>
  <c r="P571" i="5"/>
  <c r="P391" i="5"/>
  <c r="Q273" i="5"/>
  <c r="U272" i="5"/>
  <c r="P271" i="5" s="1"/>
  <c r="Q98" i="5"/>
  <c r="U97" i="5"/>
  <c r="P96" i="5" s="1"/>
  <c r="Q86" i="5"/>
  <c r="U85" i="5"/>
  <c r="P84" i="5" s="1"/>
  <c r="Q129" i="5"/>
  <c r="P436" i="5"/>
  <c r="U305" i="5"/>
  <c r="P303" i="5"/>
  <c r="U148" i="5"/>
  <c r="P146" i="5"/>
  <c r="Q534" i="5"/>
  <c r="U533" i="5"/>
  <c r="P532" i="5" s="1"/>
  <c r="P320" i="5"/>
  <c r="Q519" i="5"/>
  <c r="Q520" i="5" s="1"/>
  <c r="U518" i="5"/>
  <c r="U501" i="5"/>
  <c r="P499" i="5"/>
  <c r="P549" i="5"/>
  <c r="P550" i="5"/>
  <c r="P49" i="5"/>
  <c r="Q236" i="5"/>
  <c r="U235" i="5"/>
  <c r="P234" i="5" s="1"/>
  <c r="P538" i="5"/>
  <c r="P539" i="5"/>
  <c r="U252" i="5"/>
  <c r="P250" i="5"/>
  <c r="U375" i="5"/>
  <c r="P373" i="5"/>
  <c r="P107" i="5"/>
  <c r="P108" i="5"/>
  <c r="P548" i="5"/>
  <c r="Q58" i="5"/>
  <c r="U57" i="5"/>
  <c r="P56" i="5" s="1"/>
  <c r="Q395" i="5"/>
  <c r="Q396" i="5" s="1"/>
  <c r="U394" i="5"/>
  <c r="U249" i="5"/>
  <c r="P247" i="5"/>
  <c r="P65" i="5"/>
  <c r="Q63" i="5"/>
  <c r="U63" i="5" s="1"/>
  <c r="U62" i="5"/>
  <c r="P61" i="5" s="1"/>
  <c r="P73" i="5"/>
  <c r="P52" i="5"/>
  <c r="P53" i="5"/>
  <c r="P165" i="6"/>
  <c r="P245" i="6"/>
  <c r="P414" i="6"/>
  <c r="Q119" i="5"/>
  <c r="U118" i="5"/>
  <c r="P117" i="5" s="1"/>
  <c r="U198" i="5"/>
  <c r="P197" i="5" s="1"/>
  <c r="P196" i="5"/>
  <c r="U171" i="5"/>
  <c r="P169" i="5"/>
  <c r="Q422" i="5"/>
  <c r="U421" i="5"/>
  <c r="P420" i="5" s="1"/>
  <c r="Q341" i="5"/>
  <c r="U340" i="5"/>
  <c r="P339" i="5" s="1"/>
  <c r="P36" i="5"/>
  <c r="P37" i="5"/>
  <c r="Q515" i="5"/>
  <c r="P312" i="5"/>
  <c r="P313" i="5"/>
  <c r="P555" i="5"/>
  <c r="P377" i="5"/>
  <c r="U227" i="5"/>
  <c r="P225" i="5"/>
  <c r="P67" i="5"/>
  <c r="P68" i="5"/>
  <c r="Q363" i="5"/>
  <c r="U363" i="5" s="1"/>
  <c r="Q417" i="5"/>
  <c r="U416" i="5"/>
  <c r="P415" i="5" s="1"/>
  <c r="Q328" i="5"/>
  <c r="U327" i="5"/>
  <c r="P326" i="5" s="1"/>
  <c r="U167" i="5"/>
  <c r="P166" i="5" s="1"/>
  <c r="P165" i="5"/>
  <c r="P228" i="5"/>
  <c r="P229" i="5"/>
  <c r="U359" i="5"/>
  <c r="P357" i="5"/>
  <c r="P322" i="5"/>
  <c r="P4" i="6"/>
  <c r="U6" i="6"/>
  <c r="P5" i="6" s="1"/>
  <c r="P17" i="6"/>
  <c r="P318" i="6"/>
  <c r="P94" i="6"/>
  <c r="Q351" i="5"/>
  <c r="Q352" i="5" s="1"/>
  <c r="Q353" i="5" s="1"/>
  <c r="Q354" i="5" s="1"/>
  <c r="Q355" i="5" s="1"/>
  <c r="U350" i="5"/>
  <c r="Q334" i="5"/>
  <c r="U333" i="5"/>
  <c r="P332" i="5" s="1"/>
  <c r="Q462" i="5"/>
  <c r="Q463" i="5" s="1"/>
  <c r="Q464" i="5" s="1"/>
  <c r="U461" i="5"/>
  <c r="Q200" i="5"/>
  <c r="U199" i="5"/>
  <c r="Q19" i="5"/>
  <c r="U18" i="5"/>
  <c r="U575" i="5"/>
  <c r="P573" i="5"/>
  <c r="U286" i="5"/>
  <c r="P284" i="5"/>
  <c r="Q507" i="5"/>
  <c r="P300" i="5"/>
  <c r="P301" i="5"/>
  <c r="U447" i="5"/>
  <c r="P445" i="5"/>
  <c r="U82" i="5"/>
  <c r="P80" i="5"/>
  <c r="Q29" i="5"/>
  <c r="U28" i="5"/>
  <c r="P27" i="5" s="1"/>
  <c r="Q187" i="5"/>
  <c r="Q188" i="5" s="1"/>
  <c r="Q189" i="5" s="1"/>
  <c r="Q190" i="5" s="1"/>
  <c r="U186" i="5"/>
  <c r="U318" i="5"/>
  <c r="P316" i="5"/>
  <c r="U269" i="5"/>
  <c r="U291" i="5"/>
  <c r="P289" i="5"/>
  <c r="U558" i="5"/>
  <c r="P556" i="5"/>
  <c r="P561" i="5"/>
  <c r="P562" i="5"/>
  <c r="P110" i="5"/>
  <c r="P111" i="5"/>
  <c r="U283" i="5"/>
  <c r="P281" i="5"/>
  <c r="P430" i="5"/>
  <c r="P431" i="5"/>
  <c r="Q367" i="5"/>
  <c r="U366" i="5"/>
  <c r="P365" i="5" s="1"/>
  <c r="U475" i="5"/>
  <c r="U168" i="5"/>
  <c r="P481" i="5"/>
  <c r="P482" i="5"/>
  <c r="P467" i="5"/>
  <c r="P468" i="5"/>
  <c r="Q210" i="5"/>
  <c r="U325" i="5"/>
  <c r="P324" i="5" s="1"/>
  <c r="P323" i="5"/>
  <c r="P353" i="6"/>
  <c r="P261" i="6"/>
  <c r="P316" i="6"/>
  <c r="P21" i="5"/>
  <c r="P22" i="5"/>
  <c r="P261" i="5"/>
  <c r="P262" i="5"/>
  <c r="P90" i="5"/>
  <c r="P91" i="5"/>
  <c r="U127" i="5"/>
  <c r="P126" i="5" s="1"/>
  <c r="P125" i="5"/>
  <c r="U207" i="5"/>
  <c r="P205" i="5"/>
  <c r="Q584" i="5"/>
  <c r="Q585" i="5" s="1"/>
  <c r="U583" i="5"/>
  <c r="Q450" i="5"/>
  <c r="U529" i="5"/>
  <c r="P527" i="5"/>
  <c r="U510" i="5"/>
  <c r="P508" i="5"/>
  <c r="P295" i="5"/>
  <c r="P296" i="5"/>
  <c r="U178" i="5"/>
  <c r="P176" i="5"/>
  <c r="U371" i="5"/>
  <c r="P370" i="5" s="1"/>
  <c r="P369" i="5"/>
  <c r="Q384" i="5"/>
  <c r="U383" i="5"/>
  <c r="P382" i="5" s="1"/>
  <c r="P122" i="5"/>
  <c r="P123" i="5"/>
  <c r="Q144" i="5"/>
  <c r="U143" i="5"/>
  <c r="P142" i="5" s="1"/>
  <c r="Q158" i="5"/>
  <c r="Q159" i="5" s="1"/>
  <c r="Q160" i="5" s="1"/>
  <c r="U160" i="5" s="1"/>
  <c r="U157" i="5"/>
  <c r="P409" i="6"/>
  <c r="P225" i="6"/>
  <c r="P475" i="6"/>
  <c r="P488" i="6"/>
  <c r="P504" i="6"/>
  <c r="P548" i="6"/>
  <c r="P199" i="6"/>
  <c r="P455" i="6"/>
  <c r="P227" i="6"/>
  <c r="P477" i="6"/>
  <c r="P336" i="6"/>
  <c r="P345" i="6"/>
  <c r="P398" i="6"/>
  <c r="P31" i="6"/>
  <c r="P509" i="6"/>
  <c r="P334" i="6"/>
  <c r="P252" i="6"/>
  <c r="P19" i="6"/>
  <c r="P237" i="6"/>
  <c r="P274" i="6"/>
  <c r="P355" i="6"/>
  <c r="P420" i="6"/>
  <c r="P376" i="6"/>
  <c r="P171" i="6"/>
  <c r="P172" i="6"/>
  <c r="U116" i="6"/>
  <c r="P114" i="6"/>
  <c r="P357" i="6"/>
  <c r="P332" i="6"/>
  <c r="P243" i="6"/>
  <c r="U577" i="6"/>
  <c r="P576" i="6" s="1"/>
  <c r="P575" i="6"/>
  <c r="P129" i="6"/>
  <c r="P551" i="6"/>
  <c r="P185" i="6"/>
  <c r="P187" i="6"/>
  <c r="P453" i="6"/>
  <c r="P554" i="6"/>
  <c r="P388" i="6"/>
  <c r="P511" i="6"/>
  <c r="P110" i="6"/>
  <c r="P42" i="6"/>
  <c r="P538" i="6"/>
  <c r="P451" i="6"/>
  <c r="U391" i="6"/>
  <c r="U373" i="6"/>
  <c r="U169" i="6"/>
  <c r="Q256" i="6"/>
  <c r="U255" i="6"/>
  <c r="P254" i="6" s="1"/>
  <c r="Q520" i="6"/>
  <c r="U127" i="6"/>
  <c r="U97" i="6"/>
  <c r="U259" i="6"/>
  <c r="Q101" i="6"/>
  <c r="U100" i="6"/>
  <c r="P99" i="6" s="1"/>
  <c r="U328" i="6"/>
  <c r="U34" i="6"/>
  <c r="U45" i="6"/>
  <c r="Q268" i="6"/>
  <c r="U267" i="6"/>
  <c r="P266" i="6" s="1"/>
  <c r="Q286" i="6"/>
  <c r="U285" i="6"/>
  <c r="P284" i="6" s="1"/>
  <c r="U210" i="6"/>
  <c r="U449" i="6"/>
  <c r="U119" i="6"/>
  <c r="Q163" i="6"/>
  <c r="U162" i="6"/>
  <c r="P161" i="6" s="1"/>
  <c r="Q578" i="6"/>
  <c r="Q341" i="6"/>
  <c r="U340" i="6"/>
  <c r="P339" i="6" s="1"/>
  <c r="Q250" i="6"/>
  <c r="U249" i="6"/>
  <c r="P248" i="6" s="1"/>
  <c r="Q193" i="6"/>
  <c r="U192" i="6"/>
  <c r="P191" i="6" s="1"/>
  <c r="U231" i="6"/>
  <c r="Q437" i="6"/>
  <c r="U436" i="6"/>
  <c r="U40" i="6"/>
  <c r="U370" i="6"/>
  <c r="U516" i="6"/>
  <c r="Q204" i="6"/>
  <c r="U203" i="6"/>
  <c r="P202" i="6" s="1"/>
  <c r="Q8" i="6"/>
  <c r="U7" i="6"/>
  <c r="P6" i="6" s="1"/>
  <c r="Q197" i="6"/>
  <c r="U196" i="6"/>
  <c r="P195" i="6" s="1"/>
  <c r="U465" i="6"/>
  <c r="U37" i="6"/>
  <c r="Q312" i="6"/>
  <c r="U311" i="6"/>
  <c r="P310" i="6" s="1"/>
  <c r="U123" i="6"/>
  <c r="Q528" i="6"/>
  <c r="U527" i="6"/>
  <c r="Q303" i="6"/>
  <c r="U302" i="6"/>
  <c r="P301" i="6" s="1"/>
  <c r="Q492" i="6"/>
  <c r="U491" i="6"/>
  <c r="P490" i="6" s="1"/>
  <c r="U235" i="6"/>
  <c r="Q470" i="6"/>
  <c r="U469" i="6"/>
  <c r="P468" i="6" s="1"/>
  <c r="U137" i="6"/>
  <c r="Q147" i="6"/>
  <c r="U146" i="6"/>
  <c r="P145" i="6" s="1"/>
  <c r="U440" i="6"/>
  <c r="Q178" i="6"/>
  <c r="U177" i="6"/>
  <c r="P176" i="6" s="1"/>
  <c r="Q158" i="6"/>
  <c r="U157" i="6"/>
  <c r="P156" i="6" s="1"/>
  <c r="U91" i="6"/>
  <c r="Q50" i="6"/>
  <c r="U49" i="6"/>
  <c r="P48" i="6" s="1"/>
  <c r="Q215" i="6"/>
  <c r="U214" i="6"/>
  <c r="P213" i="6" s="1"/>
  <c r="Q362" i="6"/>
  <c r="U361" i="6"/>
  <c r="P360" i="6" s="1"/>
  <c r="U401" i="6"/>
  <c r="U519" i="6"/>
  <c r="U142" i="6"/>
  <c r="U29" i="6"/>
  <c r="Q279" i="6"/>
  <c r="U278" i="6"/>
  <c r="P277" i="6" s="1"/>
  <c r="Q308" i="6"/>
  <c r="U307" i="6"/>
  <c r="U264" i="6"/>
  <c r="Q349" i="6"/>
  <c r="U348" i="6"/>
  <c r="P347" i="6" s="1"/>
  <c r="Q424" i="6"/>
  <c r="U423" i="6"/>
  <c r="P422" i="6" s="1"/>
  <c r="Q366" i="6"/>
  <c r="U365" i="6"/>
  <c r="P364" i="6" s="1"/>
  <c r="Q57" i="6"/>
  <c r="U56" i="6"/>
  <c r="P55" i="6" s="1"/>
  <c r="Q382" i="6"/>
  <c r="U381" i="6"/>
  <c r="P380" i="6" s="1"/>
  <c r="Q24" i="6"/>
  <c r="U23" i="6"/>
  <c r="P22" i="6" s="1"/>
  <c r="Q558" i="6"/>
  <c r="U557" i="6"/>
  <c r="P556" i="6" s="1"/>
  <c r="U107" i="6"/>
  <c r="Q132" i="6"/>
  <c r="U131" i="6"/>
  <c r="P130" i="6" s="1"/>
  <c r="U241" i="6"/>
  <c r="Q542" i="6"/>
  <c r="U541" i="6"/>
  <c r="P540" i="6" s="1"/>
  <c r="Q482" i="6"/>
  <c r="U481" i="6"/>
  <c r="P480" i="6" s="1"/>
  <c r="Q459" i="6"/>
  <c r="U458" i="6"/>
  <c r="P457" i="6" s="1"/>
  <c r="Q7" i="5"/>
  <c r="P77" i="5" l="1"/>
  <c r="P46" i="5"/>
  <c r="U6" i="5"/>
  <c r="P5" i="5" s="1"/>
  <c r="U144" i="5"/>
  <c r="P144" i="5" s="1"/>
  <c r="U119" i="5"/>
  <c r="P119" i="5" s="1"/>
  <c r="U534" i="5"/>
  <c r="P534" i="5" s="1"/>
  <c r="U86" i="5"/>
  <c r="P86" i="5" s="1"/>
  <c r="P500" i="5"/>
  <c r="U502" i="5"/>
  <c r="U503" i="5" s="1"/>
  <c r="P502" i="5" s="1"/>
  <c r="U367" i="5"/>
  <c r="P367" i="5" s="1"/>
  <c r="P198" i="5"/>
  <c r="P160" i="5"/>
  <c r="P528" i="5"/>
  <c r="P529" i="5"/>
  <c r="P167" i="5"/>
  <c r="P168" i="5"/>
  <c r="U292" i="5"/>
  <c r="P290" i="5"/>
  <c r="U187" i="5"/>
  <c r="P185" i="5"/>
  <c r="Q201" i="5"/>
  <c r="U200" i="5"/>
  <c r="P199" i="5" s="1"/>
  <c r="Q335" i="5"/>
  <c r="U334" i="5"/>
  <c r="P333" i="5" s="1"/>
  <c r="U360" i="5"/>
  <c r="P358" i="5"/>
  <c r="Q418" i="5"/>
  <c r="U417" i="5"/>
  <c r="P416" i="5" s="1"/>
  <c r="Q397" i="5"/>
  <c r="P371" i="5"/>
  <c r="Q130" i="5"/>
  <c r="Q99" i="5"/>
  <c r="U98" i="5"/>
  <c r="P97" i="5" s="1"/>
  <c r="P474" i="5"/>
  <c r="P475" i="5"/>
  <c r="P268" i="5"/>
  <c r="P269" i="5"/>
  <c r="Q191" i="5"/>
  <c r="U83" i="5"/>
  <c r="P81" i="5"/>
  <c r="P285" i="5"/>
  <c r="P286" i="5"/>
  <c r="U19" i="5"/>
  <c r="P17" i="5"/>
  <c r="U462" i="5"/>
  <c r="P460" i="5"/>
  <c r="U351" i="5"/>
  <c r="P349" i="5"/>
  <c r="U504" i="5"/>
  <c r="Q423" i="5"/>
  <c r="U422" i="5"/>
  <c r="P421" i="5" s="1"/>
  <c r="P325" i="5"/>
  <c r="U376" i="5"/>
  <c r="P374" i="5"/>
  <c r="U519" i="5"/>
  <c r="P518" i="5" s="1"/>
  <c r="P517" i="5"/>
  <c r="P533" i="5"/>
  <c r="P304" i="5"/>
  <c r="P305" i="5"/>
  <c r="Q385" i="5"/>
  <c r="U384" i="5"/>
  <c r="P383" i="5" s="1"/>
  <c r="P177" i="5"/>
  <c r="P178" i="5"/>
  <c r="U511" i="5"/>
  <c r="P509" i="5"/>
  <c r="Q451" i="5"/>
  <c r="U450" i="5"/>
  <c r="P206" i="5"/>
  <c r="U208" i="5"/>
  <c r="P557" i="5"/>
  <c r="P558" i="5"/>
  <c r="Q465" i="5"/>
  <c r="Q356" i="5"/>
  <c r="Q329" i="5"/>
  <c r="U328" i="5"/>
  <c r="P327" i="5" s="1"/>
  <c r="P363" i="5"/>
  <c r="P226" i="5"/>
  <c r="P227" i="5"/>
  <c r="P248" i="5"/>
  <c r="P249" i="5"/>
  <c r="Q59" i="5"/>
  <c r="U58" i="5"/>
  <c r="P57" i="5" s="1"/>
  <c r="Q521" i="5"/>
  <c r="U520" i="5"/>
  <c r="P85" i="5"/>
  <c r="Q274" i="5"/>
  <c r="U273" i="5"/>
  <c r="P272" i="5" s="1"/>
  <c r="U158" i="5"/>
  <c r="P156" i="5"/>
  <c r="U584" i="5"/>
  <c r="P583" i="5" s="1"/>
  <c r="P582" i="5"/>
  <c r="Q211" i="5"/>
  <c r="Q212" i="5" s="1"/>
  <c r="P366" i="5"/>
  <c r="P282" i="5"/>
  <c r="P283" i="5"/>
  <c r="P317" i="5"/>
  <c r="P318" i="5"/>
  <c r="Q30" i="5"/>
  <c r="U29" i="5"/>
  <c r="P28" i="5" s="1"/>
  <c r="U448" i="5"/>
  <c r="P446" i="5"/>
  <c r="U576" i="5"/>
  <c r="P574" i="5"/>
  <c r="Q342" i="5"/>
  <c r="U341" i="5"/>
  <c r="P340" i="5" s="1"/>
  <c r="U172" i="5"/>
  <c r="P170" i="5"/>
  <c r="P118" i="5"/>
  <c r="P62" i="5"/>
  <c r="P63" i="5"/>
  <c r="U395" i="5"/>
  <c r="P394" i="5" s="1"/>
  <c r="P393" i="5"/>
  <c r="U253" i="5"/>
  <c r="P251" i="5"/>
  <c r="Q237" i="5"/>
  <c r="U236" i="5"/>
  <c r="P235" i="5" s="1"/>
  <c r="P147" i="5"/>
  <c r="P148" i="5"/>
  <c r="U128" i="5"/>
  <c r="P127" i="5" s="1"/>
  <c r="P448" i="6"/>
  <c r="P449" i="6"/>
  <c r="P96" i="6"/>
  <c r="P97" i="6"/>
  <c r="P106" i="6"/>
  <c r="P107" i="6"/>
  <c r="U308" i="6"/>
  <c r="P306" i="6"/>
  <c r="P28" i="6"/>
  <c r="P29" i="6"/>
  <c r="P122" i="6"/>
  <c r="P123" i="6"/>
  <c r="P464" i="6"/>
  <c r="P465" i="6"/>
  <c r="P369" i="6"/>
  <c r="P370" i="6"/>
  <c r="P230" i="6"/>
  <c r="P231" i="6"/>
  <c r="P209" i="6"/>
  <c r="P210" i="6"/>
  <c r="P126" i="6"/>
  <c r="P127" i="6"/>
  <c r="P168" i="6"/>
  <c r="P169" i="6"/>
  <c r="P263" i="6"/>
  <c r="P264" i="6"/>
  <c r="P400" i="6"/>
  <c r="P401" i="6"/>
  <c r="P439" i="6"/>
  <c r="P440" i="6"/>
  <c r="P36" i="6"/>
  <c r="P37" i="6"/>
  <c r="P327" i="6"/>
  <c r="P328" i="6"/>
  <c r="P240" i="6"/>
  <c r="P241" i="6"/>
  <c r="P234" i="6"/>
  <c r="P235" i="6"/>
  <c r="P39" i="6"/>
  <c r="P40" i="6"/>
  <c r="P44" i="6"/>
  <c r="P45" i="6"/>
  <c r="P372" i="6"/>
  <c r="P373" i="6"/>
  <c r="P115" i="6"/>
  <c r="P116" i="6"/>
  <c r="P515" i="6"/>
  <c r="P516" i="6"/>
  <c r="P141" i="6"/>
  <c r="P142" i="6"/>
  <c r="U520" i="6"/>
  <c r="P519" i="6" s="1"/>
  <c r="P518" i="6"/>
  <c r="P90" i="6"/>
  <c r="P91" i="6"/>
  <c r="P136" i="6"/>
  <c r="P137" i="6"/>
  <c r="U528" i="6"/>
  <c r="P527" i="6" s="1"/>
  <c r="P526" i="6"/>
  <c r="U437" i="6"/>
  <c r="P435" i="6"/>
  <c r="P118" i="6"/>
  <c r="P119" i="6"/>
  <c r="P33" i="6"/>
  <c r="P34" i="6"/>
  <c r="P258" i="6"/>
  <c r="P259" i="6"/>
  <c r="P390" i="6"/>
  <c r="P391" i="6"/>
  <c r="Q425" i="6"/>
  <c r="U424" i="6"/>
  <c r="P423" i="6" s="1"/>
  <c r="Q280" i="6"/>
  <c r="U279" i="6"/>
  <c r="P278" i="6" s="1"/>
  <c r="Q9" i="6"/>
  <c r="U8" i="6"/>
  <c r="P7" i="6" s="1"/>
  <c r="U163" i="6"/>
  <c r="Q543" i="6"/>
  <c r="U542" i="6"/>
  <c r="P541" i="6" s="1"/>
  <c r="Q559" i="6"/>
  <c r="U558" i="6"/>
  <c r="P557" i="6" s="1"/>
  <c r="Q367" i="6"/>
  <c r="U366" i="6"/>
  <c r="P365" i="6" s="1"/>
  <c r="U349" i="6"/>
  <c r="P348" i="6" s="1"/>
  <c r="U362" i="6"/>
  <c r="Q159" i="6"/>
  <c r="U158" i="6"/>
  <c r="P157" i="6" s="1"/>
  <c r="U197" i="6"/>
  <c r="U193" i="6"/>
  <c r="Q579" i="6"/>
  <c r="U256" i="6"/>
  <c r="Q25" i="6"/>
  <c r="U24" i="6"/>
  <c r="P23" i="6" s="1"/>
  <c r="Q148" i="6"/>
  <c r="U147" i="6"/>
  <c r="P146" i="6" s="1"/>
  <c r="Q493" i="6"/>
  <c r="U492" i="6"/>
  <c r="P491" i="6" s="1"/>
  <c r="Q287" i="6"/>
  <c r="U286" i="6"/>
  <c r="P285" i="6" s="1"/>
  <c r="Q483" i="6"/>
  <c r="U482" i="6"/>
  <c r="P481" i="6" s="1"/>
  <c r="Q58" i="6"/>
  <c r="U57" i="6"/>
  <c r="P56" i="6" s="1"/>
  <c r="Q179" i="6"/>
  <c r="U178" i="6"/>
  <c r="P177" i="6" s="1"/>
  <c r="Q471" i="6"/>
  <c r="U470" i="6"/>
  <c r="P469" i="6" s="1"/>
  <c r="Q529" i="6"/>
  <c r="Q313" i="6"/>
  <c r="U312" i="6"/>
  <c r="P311" i="6" s="1"/>
  <c r="Q521" i="6"/>
  <c r="Q216" i="6"/>
  <c r="U215" i="6"/>
  <c r="P214" i="6" s="1"/>
  <c r="U250" i="6"/>
  <c r="Q460" i="6"/>
  <c r="U459" i="6"/>
  <c r="P458" i="6" s="1"/>
  <c r="Q133" i="6"/>
  <c r="U132" i="6"/>
  <c r="P131" i="6" s="1"/>
  <c r="Q383" i="6"/>
  <c r="U382" i="6"/>
  <c r="P381" i="6" s="1"/>
  <c r="Q350" i="6"/>
  <c r="Q51" i="6"/>
  <c r="U50" i="6"/>
  <c r="P49" i="6" s="1"/>
  <c r="Q304" i="6"/>
  <c r="U303" i="6"/>
  <c r="P302" i="6" s="1"/>
  <c r="Q205" i="6"/>
  <c r="U204" i="6"/>
  <c r="P203" i="6" s="1"/>
  <c r="Q342" i="6"/>
  <c r="U341" i="6"/>
  <c r="P340" i="6" s="1"/>
  <c r="Q269" i="6"/>
  <c r="U268" i="6"/>
  <c r="P267" i="6" s="1"/>
  <c r="Q102" i="6"/>
  <c r="U101" i="6"/>
  <c r="P100" i="6" s="1"/>
  <c r="U578" i="6"/>
  <c r="Q8" i="5"/>
  <c r="P143" i="5" l="1"/>
  <c r="U521" i="6"/>
  <c r="P520" i="6" s="1"/>
  <c r="U7" i="5"/>
  <c r="P6" i="5" s="1"/>
  <c r="P501" i="5"/>
  <c r="P447" i="5"/>
  <c r="U449" i="5"/>
  <c r="P449" i="5" s="1"/>
  <c r="U59" i="5"/>
  <c r="P59" i="5" s="1"/>
  <c r="U418" i="5"/>
  <c r="P418" i="5" s="1"/>
  <c r="U396" i="5"/>
  <c r="P395" i="5" s="1"/>
  <c r="Q238" i="5"/>
  <c r="U237" i="5"/>
  <c r="P236" i="5" s="1"/>
  <c r="Q343" i="5"/>
  <c r="U342" i="5"/>
  <c r="P341" i="5" s="1"/>
  <c r="P519" i="5"/>
  <c r="Q424" i="5"/>
  <c r="U423" i="5"/>
  <c r="P422" i="5" s="1"/>
  <c r="U463" i="5"/>
  <c r="P461" i="5"/>
  <c r="U129" i="5"/>
  <c r="P128" i="5" s="1"/>
  <c r="Q398" i="5"/>
  <c r="U397" i="5"/>
  <c r="P396" i="5" s="1"/>
  <c r="U335" i="5"/>
  <c r="U188" i="5"/>
  <c r="P186" i="5"/>
  <c r="Q275" i="5"/>
  <c r="U274" i="5"/>
  <c r="P273" i="5" s="1"/>
  <c r="Q522" i="5"/>
  <c r="Q523" i="5" s="1"/>
  <c r="Q524" i="5" s="1"/>
  <c r="Q525" i="5" s="1"/>
  <c r="U521" i="5"/>
  <c r="Q452" i="5"/>
  <c r="U451" i="5"/>
  <c r="P450" i="5" s="1"/>
  <c r="P375" i="5"/>
  <c r="P376" i="5"/>
  <c r="Q131" i="5"/>
  <c r="P359" i="5"/>
  <c r="U361" i="5"/>
  <c r="U585" i="5"/>
  <c r="U254" i="5"/>
  <c r="P252" i="5"/>
  <c r="U173" i="5"/>
  <c r="P171" i="5"/>
  <c r="U577" i="5"/>
  <c r="P575" i="5"/>
  <c r="P207" i="5"/>
  <c r="U209" i="5"/>
  <c r="U505" i="5"/>
  <c r="P503" i="5"/>
  <c r="U352" i="5"/>
  <c r="P350" i="5"/>
  <c r="P18" i="5"/>
  <c r="P19" i="5"/>
  <c r="P82" i="5"/>
  <c r="P83" i="5"/>
  <c r="Q202" i="5"/>
  <c r="U201" i="5"/>
  <c r="P200" i="5" s="1"/>
  <c r="U293" i="5"/>
  <c r="P291" i="5"/>
  <c r="Q31" i="5"/>
  <c r="U30" i="5"/>
  <c r="P29" i="5" s="1"/>
  <c r="Q213" i="5"/>
  <c r="U159" i="5"/>
  <c r="P157" i="5"/>
  <c r="P58" i="5"/>
  <c r="Q330" i="5"/>
  <c r="U329" i="5"/>
  <c r="P328" i="5" s="1"/>
  <c r="Q466" i="5"/>
  <c r="P510" i="5"/>
  <c r="U512" i="5"/>
  <c r="Q386" i="5"/>
  <c r="U385" i="5"/>
  <c r="P384" i="5" s="1"/>
  <c r="Q100" i="5"/>
  <c r="U99" i="5"/>
  <c r="P98" i="5" s="1"/>
  <c r="U8" i="5"/>
  <c r="P7" i="5" s="1"/>
  <c r="P192" i="6"/>
  <c r="P193" i="6"/>
  <c r="P361" i="6"/>
  <c r="P362" i="6"/>
  <c r="P162" i="6"/>
  <c r="P163" i="6"/>
  <c r="P436" i="6"/>
  <c r="P437" i="6"/>
  <c r="P307" i="6"/>
  <c r="P308" i="6"/>
  <c r="P196" i="6"/>
  <c r="P197" i="6"/>
  <c r="P249" i="6"/>
  <c r="P250" i="6"/>
  <c r="U579" i="6"/>
  <c r="P577" i="6"/>
  <c r="P255" i="6"/>
  <c r="P256" i="6"/>
  <c r="Q351" i="6"/>
  <c r="U350" i="6"/>
  <c r="P349" i="6" s="1"/>
  <c r="Q314" i="6"/>
  <c r="U313" i="6"/>
  <c r="P312" i="6" s="1"/>
  <c r="U159" i="6"/>
  <c r="Q560" i="6"/>
  <c r="U559" i="6"/>
  <c r="P558" i="6" s="1"/>
  <c r="Q281" i="6"/>
  <c r="U280" i="6"/>
  <c r="P279" i="6" s="1"/>
  <c r="U51" i="6"/>
  <c r="Q461" i="6"/>
  <c r="U460" i="6"/>
  <c r="P459" i="6" s="1"/>
  <c r="Q522" i="6"/>
  <c r="U522" i="6" s="1"/>
  <c r="P521" i="6" s="1"/>
  <c r="Q472" i="6"/>
  <c r="U471" i="6"/>
  <c r="P470" i="6" s="1"/>
  <c r="Q288" i="6"/>
  <c r="U287" i="6"/>
  <c r="P286" i="6" s="1"/>
  <c r="U367" i="6"/>
  <c r="Q10" i="6"/>
  <c r="U9" i="6"/>
  <c r="P8" i="6" s="1"/>
  <c r="U304" i="6"/>
  <c r="U529" i="6"/>
  <c r="U179" i="6"/>
  <c r="P178" i="6" s="1"/>
  <c r="Q484" i="6"/>
  <c r="U483" i="6"/>
  <c r="P482" i="6" s="1"/>
  <c r="Q26" i="6"/>
  <c r="U25" i="6"/>
  <c r="P24" i="6" s="1"/>
  <c r="Q103" i="6"/>
  <c r="U102" i="6"/>
  <c r="Q180" i="6"/>
  <c r="Q494" i="6"/>
  <c r="U493" i="6"/>
  <c r="P492" i="6" s="1"/>
  <c r="U342" i="6"/>
  <c r="Q134" i="6"/>
  <c r="U133" i="6"/>
  <c r="P132" i="6" s="1"/>
  <c r="U269" i="6"/>
  <c r="Q206" i="6"/>
  <c r="U205" i="6"/>
  <c r="P204" i="6" s="1"/>
  <c r="U383" i="6"/>
  <c r="Q217" i="6"/>
  <c r="U216" i="6"/>
  <c r="P215" i="6" s="1"/>
  <c r="Q59" i="6"/>
  <c r="U58" i="6"/>
  <c r="P57" i="6" s="1"/>
  <c r="Q149" i="6"/>
  <c r="U148" i="6"/>
  <c r="P147" i="6" s="1"/>
  <c r="Q544" i="6"/>
  <c r="U543" i="6"/>
  <c r="P542" i="6" s="1"/>
  <c r="Q426" i="6"/>
  <c r="U425" i="6"/>
  <c r="P424" i="6" s="1"/>
  <c r="Q9" i="5"/>
  <c r="U130" i="5" l="1"/>
  <c r="P129" i="5" s="1"/>
  <c r="P448" i="5"/>
  <c r="P417" i="5"/>
  <c r="U330" i="5"/>
  <c r="P329" i="5" s="1"/>
  <c r="U202" i="5"/>
  <c r="P202" i="5" s="1"/>
  <c r="U513" i="5"/>
  <c r="U514" i="5" s="1"/>
  <c r="U515" i="5" s="1"/>
  <c r="P511" i="5"/>
  <c r="P360" i="5"/>
  <c r="U362" i="5"/>
  <c r="Q453" i="5"/>
  <c r="U452" i="5"/>
  <c r="P451" i="5" s="1"/>
  <c r="U275" i="5"/>
  <c r="P462" i="5"/>
  <c r="U464" i="5"/>
  <c r="U9" i="5"/>
  <c r="P8" i="5" s="1"/>
  <c r="Q10" i="5"/>
  <c r="Q11" i="5" s="1"/>
  <c r="P158" i="5"/>
  <c r="P159" i="5"/>
  <c r="Q32" i="5"/>
  <c r="U31" i="5"/>
  <c r="P30" i="5" s="1"/>
  <c r="P504" i="5"/>
  <c r="U506" i="5"/>
  <c r="U578" i="5"/>
  <c r="P576" i="5"/>
  <c r="P253" i="5"/>
  <c r="P254" i="5"/>
  <c r="U522" i="5"/>
  <c r="P520" i="5"/>
  <c r="Q399" i="5"/>
  <c r="Q400" i="5" s="1"/>
  <c r="Q401" i="5" s="1"/>
  <c r="Q402" i="5" s="1"/>
  <c r="Q403" i="5" s="1"/>
  <c r="U398" i="5"/>
  <c r="Q344" i="5"/>
  <c r="U343" i="5"/>
  <c r="P342" i="5" s="1"/>
  <c r="P208" i="5"/>
  <c r="U210" i="5"/>
  <c r="U189" i="5"/>
  <c r="U190" i="5" s="1"/>
  <c r="U191" i="5" s="1"/>
  <c r="P190" i="5" s="1"/>
  <c r="P187" i="5"/>
  <c r="Q425" i="5"/>
  <c r="Q426" i="5" s="1"/>
  <c r="U424" i="5"/>
  <c r="Q101" i="5"/>
  <c r="Q102" i="5" s="1"/>
  <c r="U100" i="5"/>
  <c r="U386" i="5"/>
  <c r="Q214" i="5"/>
  <c r="U294" i="5"/>
  <c r="P292" i="5"/>
  <c r="U353" i="5"/>
  <c r="P351" i="5"/>
  <c r="P172" i="5"/>
  <c r="U174" i="5"/>
  <c r="P585" i="5"/>
  <c r="P584" i="5"/>
  <c r="Q132" i="5"/>
  <c r="P334" i="5"/>
  <c r="P335" i="5"/>
  <c r="Q239" i="5"/>
  <c r="Q240" i="5" s="1"/>
  <c r="Q241" i="5" s="1"/>
  <c r="U238" i="5"/>
  <c r="P50" i="6"/>
  <c r="P51" i="6"/>
  <c r="P268" i="6"/>
  <c r="P269" i="6"/>
  <c r="P341" i="6"/>
  <c r="P342" i="6"/>
  <c r="U103" i="6"/>
  <c r="P101" i="6"/>
  <c r="P303" i="6"/>
  <c r="P304" i="6"/>
  <c r="P158" i="6"/>
  <c r="P159" i="6"/>
  <c r="P579" i="6"/>
  <c r="P578" i="6"/>
  <c r="P528" i="6"/>
  <c r="P529" i="6"/>
  <c r="P382" i="6"/>
  <c r="P383" i="6"/>
  <c r="P366" i="6"/>
  <c r="P367" i="6"/>
  <c r="Q427" i="6"/>
  <c r="U426" i="6"/>
  <c r="P425" i="6" s="1"/>
  <c r="Q150" i="6"/>
  <c r="U149" i="6"/>
  <c r="P148" i="6" s="1"/>
  <c r="U314" i="6"/>
  <c r="Q495" i="6"/>
  <c r="U26" i="6"/>
  <c r="Q289" i="6"/>
  <c r="U288" i="6"/>
  <c r="P287" i="6" s="1"/>
  <c r="Q462" i="6"/>
  <c r="U461" i="6"/>
  <c r="P460" i="6" s="1"/>
  <c r="Q207" i="6"/>
  <c r="U206" i="6"/>
  <c r="P205" i="6" s="1"/>
  <c r="Q485" i="6"/>
  <c r="U484" i="6"/>
  <c r="P483" i="6" s="1"/>
  <c r="U472" i="6"/>
  <c r="U134" i="6"/>
  <c r="Q523" i="6"/>
  <c r="U523" i="6" s="1"/>
  <c r="P522" i="6" s="1"/>
  <c r="Q561" i="6"/>
  <c r="U560" i="6"/>
  <c r="P559" i="6" s="1"/>
  <c r="Q218" i="6"/>
  <c r="U217" i="6"/>
  <c r="P216" i="6" s="1"/>
  <c r="Q545" i="6"/>
  <c r="U544" i="6"/>
  <c r="P543" i="6" s="1"/>
  <c r="Q60" i="6"/>
  <c r="U59" i="6"/>
  <c r="P58" i="6" s="1"/>
  <c r="U494" i="6"/>
  <c r="P493" i="6" s="1"/>
  <c r="Q181" i="6"/>
  <c r="U180" i="6"/>
  <c r="P179" i="6" s="1"/>
  <c r="Q11" i="6"/>
  <c r="U10" i="6"/>
  <c r="P9" i="6" s="1"/>
  <c r="Q282" i="6"/>
  <c r="U281" i="6"/>
  <c r="P280" i="6" s="1"/>
  <c r="U351" i="6"/>
  <c r="P330" i="5" l="1"/>
  <c r="U131" i="5"/>
  <c r="P130" i="5" s="1"/>
  <c r="P201" i="5"/>
  <c r="P191" i="5"/>
  <c r="P514" i="5"/>
  <c r="P515" i="5"/>
  <c r="U10" i="5"/>
  <c r="P9" i="5" s="1"/>
  <c r="U11" i="6"/>
  <c r="P10" i="6" s="1"/>
  <c r="Q242" i="5"/>
  <c r="U132" i="5"/>
  <c r="P293" i="5"/>
  <c r="P294" i="5"/>
  <c r="P385" i="5"/>
  <c r="P386" i="5"/>
  <c r="U425" i="5"/>
  <c r="P423" i="5"/>
  <c r="Q345" i="5"/>
  <c r="Q346" i="5" s="1"/>
  <c r="Q347" i="5" s="1"/>
  <c r="U344" i="5"/>
  <c r="U523" i="5"/>
  <c r="P521" i="5"/>
  <c r="U579" i="5"/>
  <c r="U580" i="5" s="1"/>
  <c r="P580" i="5" s="1"/>
  <c r="P577" i="5"/>
  <c r="P361" i="5"/>
  <c r="P362" i="5"/>
  <c r="U101" i="5"/>
  <c r="P100" i="5" s="1"/>
  <c r="P99" i="5"/>
  <c r="U211" i="5"/>
  <c r="P209" i="5"/>
  <c r="U11" i="5"/>
  <c r="P274" i="5"/>
  <c r="P275" i="5"/>
  <c r="U399" i="5"/>
  <c r="P397" i="5"/>
  <c r="P505" i="5"/>
  <c r="U507" i="5"/>
  <c r="U354" i="5"/>
  <c r="P352" i="5"/>
  <c r="Q215" i="5"/>
  <c r="Q216" i="5" s="1"/>
  <c r="Q217" i="5" s="1"/>
  <c r="Q218" i="5" s="1"/>
  <c r="Q219" i="5" s="1"/>
  <c r="Q103" i="5"/>
  <c r="Q104" i="5" s="1"/>
  <c r="Q404" i="5"/>
  <c r="Q405" i="5" s="1"/>
  <c r="Q406" i="5" s="1"/>
  <c r="Q407" i="5" s="1"/>
  <c r="Q408" i="5" s="1"/>
  <c r="Q409" i="5" s="1"/>
  <c r="Q410" i="5" s="1"/>
  <c r="Q411" i="5" s="1"/>
  <c r="Q33" i="5"/>
  <c r="U32" i="5"/>
  <c r="P31" i="5" s="1"/>
  <c r="U239" i="5"/>
  <c r="P237" i="5"/>
  <c r="P173" i="5"/>
  <c r="P174" i="5"/>
  <c r="P188" i="5"/>
  <c r="P189" i="5"/>
  <c r="P463" i="5"/>
  <c r="U465" i="5"/>
  <c r="U453" i="5"/>
  <c r="P512" i="5"/>
  <c r="P513" i="5"/>
  <c r="P471" i="6"/>
  <c r="P472" i="6"/>
  <c r="P350" i="6"/>
  <c r="P351" i="6"/>
  <c r="P25" i="6"/>
  <c r="P26" i="6"/>
  <c r="P102" i="6"/>
  <c r="P103" i="6"/>
  <c r="P133" i="6"/>
  <c r="P134" i="6"/>
  <c r="P313" i="6"/>
  <c r="P314" i="6"/>
  <c r="Q219" i="6"/>
  <c r="U218" i="6"/>
  <c r="P217" i="6" s="1"/>
  <c r="Q486" i="6"/>
  <c r="U485" i="6"/>
  <c r="P484" i="6" s="1"/>
  <c r="Q151" i="6"/>
  <c r="U150" i="6"/>
  <c r="P149" i="6" s="1"/>
  <c r="Q182" i="6"/>
  <c r="U181" i="6"/>
  <c r="P180" i="6" s="1"/>
  <c r="Q546" i="6"/>
  <c r="U545" i="6"/>
  <c r="P544" i="6" s="1"/>
  <c r="Q524" i="6"/>
  <c r="Q290" i="6"/>
  <c r="U289" i="6"/>
  <c r="P288" i="6" s="1"/>
  <c r="Q12" i="6"/>
  <c r="Q61" i="6"/>
  <c r="U60" i="6"/>
  <c r="P59" i="6" s="1"/>
  <c r="U462" i="6"/>
  <c r="Q496" i="6"/>
  <c r="U495" i="6"/>
  <c r="P494" i="6" s="1"/>
  <c r="U282" i="6"/>
  <c r="Q562" i="6"/>
  <c r="U561" i="6"/>
  <c r="P560" i="6" s="1"/>
  <c r="U207" i="6"/>
  <c r="Q428" i="6"/>
  <c r="U427" i="6"/>
  <c r="P426" i="6" s="1"/>
  <c r="Q12" i="5"/>
  <c r="U33" i="5" l="1"/>
  <c r="P33" i="5" s="1"/>
  <c r="P452" i="5"/>
  <c r="P453" i="5"/>
  <c r="U240" i="5"/>
  <c r="P238" i="5"/>
  <c r="P210" i="5"/>
  <c r="U212" i="5"/>
  <c r="U524" i="5"/>
  <c r="P522" i="5"/>
  <c r="U426" i="5"/>
  <c r="P424" i="5"/>
  <c r="P464" i="5"/>
  <c r="U466" i="5"/>
  <c r="U102" i="5"/>
  <c r="U345" i="5"/>
  <c r="P343" i="5"/>
  <c r="P131" i="5"/>
  <c r="P132" i="5"/>
  <c r="P353" i="5"/>
  <c r="U355" i="5"/>
  <c r="P578" i="5"/>
  <c r="P579" i="5"/>
  <c r="Q105" i="5"/>
  <c r="U104" i="5"/>
  <c r="U400" i="5"/>
  <c r="P398" i="5"/>
  <c r="U12" i="5"/>
  <c r="P10" i="5"/>
  <c r="P506" i="5"/>
  <c r="P507" i="5"/>
  <c r="Q243" i="5"/>
  <c r="Q244" i="5" s="1"/>
  <c r="Q245" i="5" s="1"/>
  <c r="P206" i="6"/>
  <c r="P207" i="6"/>
  <c r="P281" i="6"/>
  <c r="P282" i="6"/>
  <c r="P461" i="6"/>
  <c r="P462" i="6"/>
  <c r="U486" i="6"/>
  <c r="Q497" i="6"/>
  <c r="U496" i="6"/>
  <c r="P495" i="6" s="1"/>
  <c r="Q152" i="6"/>
  <c r="U151" i="6"/>
  <c r="P150" i="6" s="1"/>
  <c r="Q291" i="6"/>
  <c r="U290" i="6"/>
  <c r="P289" i="6" s="1"/>
  <c r="Q183" i="6"/>
  <c r="U182" i="6"/>
  <c r="P181" i="6" s="1"/>
  <c r="Q429" i="6"/>
  <c r="U428" i="6"/>
  <c r="P427" i="6" s="1"/>
  <c r="Q563" i="6"/>
  <c r="U562" i="6"/>
  <c r="P561" i="6" s="1"/>
  <c r="U524" i="6"/>
  <c r="Q62" i="6"/>
  <c r="U61" i="6"/>
  <c r="P60" i="6" s="1"/>
  <c r="Q13" i="6"/>
  <c r="U12" i="6"/>
  <c r="P11" i="6" s="1"/>
  <c r="U546" i="6"/>
  <c r="Q220" i="6"/>
  <c r="U219" i="6"/>
  <c r="P218" i="6" s="1"/>
  <c r="Q13" i="5"/>
  <c r="P32" i="5" l="1"/>
  <c r="P523" i="5"/>
  <c r="U525" i="5"/>
  <c r="U401" i="5"/>
  <c r="P399" i="5"/>
  <c r="U346" i="5"/>
  <c r="P344" i="5"/>
  <c r="P211" i="5"/>
  <c r="U213" i="5"/>
  <c r="P239" i="5"/>
  <c r="U241" i="5"/>
  <c r="U105" i="5"/>
  <c r="U356" i="5"/>
  <c r="P354" i="5"/>
  <c r="U103" i="5"/>
  <c r="P102" i="5" s="1"/>
  <c r="P101" i="5"/>
  <c r="P425" i="5"/>
  <c r="P426" i="5"/>
  <c r="U13" i="5"/>
  <c r="P11" i="5"/>
  <c r="P465" i="5"/>
  <c r="P466" i="5"/>
  <c r="P485" i="6"/>
  <c r="P486" i="6"/>
  <c r="P523" i="6"/>
  <c r="P524" i="6"/>
  <c r="P545" i="6"/>
  <c r="P546" i="6"/>
  <c r="U429" i="6"/>
  <c r="Q498" i="6"/>
  <c r="U497" i="6"/>
  <c r="P496" i="6" s="1"/>
  <c r="Q153" i="6"/>
  <c r="U152" i="6"/>
  <c r="P151" i="6" s="1"/>
  <c r="Q292" i="6"/>
  <c r="U291" i="6"/>
  <c r="P290" i="6" s="1"/>
  <c r="Q14" i="6"/>
  <c r="U13" i="6"/>
  <c r="P12" i="6" s="1"/>
  <c r="Q221" i="6"/>
  <c r="U220" i="6"/>
  <c r="P219" i="6" s="1"/>
  <c r="Q63" i="6"/>
  <c r="U62" i="6"/>
  <c r="P61" i="6" s="1"/>
  <c r="Q564" i="6"/>
  <c r="U563" i="6"/>
  <c r="P562" i="6" s="1"/>
  <c r="U183" i="6"/>
  <c r="Q14" i="5"/>
  <c r="P103" i="5" l="1"/>
  <c r="P524" i="5"/>
  <c r="P525" i="5"/>
  <c r="P212" i="5"/>
  <c r="U214" i="5"/>
  <c r="U14" i="5"/>
  <c r="P12" i="5"/>
  <c r="P104" i="5"/>
  <c r="P105" i="5"/>
  <c r="U402" i="5"/>
  <c r="P400" i="5"/>
  <c r="P240" i="5"/>
  <c r="U242" i="5"/>
  <c r="P355" i="5"/>
  <c r="P356" i="5"/>
  <c r="U347" i="5"/>
  <c r="P345" i="5"/>
  <c r="P428" i="6"/>
  <c r="P429" i="6"/>
  <c r="P182" i="6"/>
  <c r="P183" i="6"/>
  <c r="Q499" i="6"/>
  <c r="U498" i="6"/>
  <c r="P497" i="6" s="1"/>
  <c r="Q64" i="6"/>
  <c r="U63" i="6"/>
  <c r="P62" i="6" s="1"/>
  <c r="U153" i="6"/>
  <c r="Q293" i="6"/>
  <c r="U292" i="6"/>
  <c r="P291" i="6" s="1"/>
  <c r="U221" i="6"/>
  <c r="Q565" i="6"/>
  <c r="U564" i="6"/>
  <c r="P563" i="6" s="1"/>
  <c r="Q15" i="6"/>
  <c r="U14" i="6"/>
  <c r="P13" i="6" s="1"/>
  <c r="X21" i="5"/>
  <c r="P346" i="5" l="1"/>
  <c r="P347" i="5"/>
  <c r="U243" i="5"/>
  <c r="P241" i="5"/>
  <c r="U215" i="5"/>
  <c r="P213" i="5"/>
  <c r="X20" i="5"/>
  <c r="X19" i="5" s="1"/>
  <c r="X18" i="5" s="1"/>
  <c r="X17" i="5" s="1"/>
  <c r="X16" i="5" s="1"/>
  <c r="X15" i="5" s="1"/>
  <c r="X14" i="5" s="1"/>
  <c r="X13" i="5" s="1"/>
  <c r="X12" i="5" s="1"/>
  <c r="X11" i="5" s="1"/>
  <c r="X10" i="5" s="1"/>
  <c r="X9" i="5" s="1"/>
  <c r="P401" i="5"/>
  <c r="U403" i="5"/>
  <c r="P13" i="5"/>
  <c r="P14" i="5"/>
  <c r="P220" i="6"/>
  <c r="P221" i="6"/>
  <c r="P152" i="6"/>
  <c r="P153" i="6"/>
  <c r="Q65" i="6"/>
  <c r="U64" i="6"/>
  <c r="P63" i="6" s="1"/>
  <c r="U15" i="6"/>
  <c r="Q566" i="6"/>
  <c r="U565" i="6"/>
  <c r="P564" i="6" s="1"/>
  <c r="Q294" i="6"/>
  <c r="U293" i="6"/>
  <c r="P292" i="6" s="1"/>
  <c r="Q500" i="6"/>
  <c r="U499" i="6"/>
  <c r="P498" i="6" s="1"/>
  <c r="U404" i="5" l="1"/>
  <c r="P402" i="5"/>
  <c r="U216" i="5"/>
  <c r="P214" i="5"/>
  <c r="U244" i="5"/>
  <c r="P242" i="5"/>
  <c r="P14" i="6"/>
  <c r="P15" i="6"/>
  <c r="Q567" i="6"/>
  <c r="U566" i="6"/>
  <c r="P565" i="6" s="1"/>
  <c r="Q295" i="6"/>
  <c r="U294" i="6"/>
  <c r="P293" i="6" s="1"/>
  <c r="Q501" i="6"/>
  <c r="U500" i="6"/>
  <c r="P499" i="6" s="1"/>
  <c r="Q66" i="6"/>
  <c r="U65" i="6"/>
  <c r="P64" i="6" s="1"/>
  <c r="X8" i="5"/>
  <c r="X7" i="5" s="1"/>
  <c r="X6" i="5" s="1"/>
  <c r="X5" i="5" s="1"/>
  <c r="X4" i="5" s="1"/>
  <c r="X3" i="5" s="1"/>
  <c r="X2" i="5" s="1"/>
  <c r="X22" i="5" s="1"/>
  <c r="O13" i="4" s="1"/>
  <c r="U245" i="5" l="1"/>
  <c r="P243" i="5"/>
  <c r="U405" i="5"/>
  <c r="P403" i="5"/>
  <c r="U217" i="5"/>
  <c r="P215" i="5"/>
  <c r="Q296" i="6"/>
  <c r="U295" i="6"/>
  <c r="P294" i="6" s="1"/>
  <c r="Q502" i="6"/>
  <c r="Q67" i="6"/>
  <c r="U66" i="6"/>
  <c r="P65" i="6" s="1"/>
  <c r="U501" i="6"/>
  <c r="Q568" i="6"/>
  <c r="U567" i="6"/>
  <c r="P566" i="6" s="1"/>
  <c r="U406" i="5" l="1"/>
  <c r="P404" i="5"/>
  <c r="U218" i="5"/>
  <c r="P216" i="5"/>
  <c r="P244" i="5"/>
  <c r="P245" i="5"/>
  <c r="U502" i="6"/>
  <c r="P500" i="6"/>
  <c r="Q569" i="6"/>
  <c r="U568" i="6"/>
  <c r="P567" i="6" s="1"/>
  <c r="Q68" i="6"/>
  <c r="U67" i="6"/>
  <c r="P66" i="6" s="1"/>
  <c r="Q297" i="6"/>
  <c r="U296" i="6"/>
  <c r="P295" i="6" s="1"/>
  <c r="P217" i="5" l="1"/>
  <c r="U219" i="5"/>
  <c r="U407" i="5"/>
  <c r="P405" i="5"/>
  <c r="P501" i="6"/>
  <c r="P502" i="6"/>
  <c r="Q570" i="6"/>
  <c r="U569" i="6"/>
  <c r="P568" i="6" s="1"/>
  <c r="Q69" i="6"/>
  <c r="U68" i="6"/>
  <c r="P67" i="6" s="1"/>
  <c r="U297" i="6"/>
  <c r="U408" i="5" l="1"/>
  <c r="P406" i="5"/>
  <c r="P218" i="5"/>
  <c r="P219" i="5"/>
  <c r="P296" i="6"/>
  <c r="P297" i="6"/>
  <c r="Q70" i="6"/>
  <c r="U69" i="6"/>
  <c r="P68" i="6" s="1"/>
  <c r="Q571" i="6"/>
  <c r="U570" i="6"/>
  <c r="P569" i="6" s="1"/>
  <c r="U409" i="5" l="1"/>
  <c r="P407" i="5"/>
  <c r="Q572" i="6"/>
  <c r="U571" i="6"/>
  <c r="P570" i="6" s="1"/>
  <c r="Q71" i="6"/>
  <c r="U70" i="6"/>
  <c r="P69" i="6" s="1"/>
  <c r="U410" i="5" l="1"/>
  <c r="P408" i="5"/>
  <c r="Q72" i="6"/>
  <c r="U71" i="6"/>
  <c r="P70" i="6" s="1"/>
  <c r="Q573" i="6"/>
  <c r="U572" i="6"/>
  <c r="P571" i="6" s="1"/>
  <c r="P409" i="5" l="1"/>
  <c r="U411" i="5"/>
  <c r="U573" i="6"/>
  <c r="Q73" i="6"/>
  <c r="U72" i="6"/>
  <c r="P71" i="6" s="1"/>
  <c r="P410" i="5" l="1"/>
  <c r="P411" i="5"/>
  <c r="X25" i="5" s="1"/>
  <c r="P572" i="6"/>
  <c r="P573" i="6"/>
  <c r="Q74" i="6"/>
  <c r="U73" i="6"/>
  <c r="P72" i="6" s="1"/>
  <c r="Q75" i="6" l="1"/>
  <c r="U74" i="6"/>
  <c r="P73" i="6" s="1"/>
  <c r="Q76" i="6" l="1"/>
  <c r="U75" i="6"/>
  <c r="P74" i="6" s="1"/>
  <c r="Q77" i="6" l="1"/>
  <c r="U76" i="6"/>
  <c r="P75" i="6" s="1"/>
  <c r="Q78" i="6" l="1"/>
  <c r="U77" i="6"/>
  <c r="P76" i="6" s="1"/>
  <c r="Q79" i="6" l="1"/>
  <c r="U78" i="6"/>
  <c r="P77" i="6" s="1"/>
  <c r="Q80" i="6" l="1"/>
  <c r="U79" i="6"/>
  <c r="P78" i="6" s="1"/>
  <c r="Q81" i="6" l="1"/>
  <c r="U80" i="6"/>
  <c r="P79" i="6" s="1"/>
  <c r="Q82" i="6" l="1"/>
  <c r="U81" i="6"/>
  <c r="P80" i="6" s="1"/>
  <c r="Q83" i="6" l="1"/>
  <c r="U82" i="6"/>
  <c r="P81" i="6" s="1"/>
  <c r="Q84" i="6" l="1"/>
  <c r="U83" i="6"/>
  <c r="P82" i="6" s="1"/>
  <c r="Q85" i="6" l="1"/>
  <c r="U84" i="6"/>
  <c r="P83" i="6" s="1"/>
  <c r="Q86" i="6" l="1"/>
  <c r="U85" i="6"/>
  <c r="P84" i="6" s="1"/>
  <c r="Q87" i="6" l="1"/>
  <c r="U86" i="6"/>
  <c r="U87" i="6" l="1"/>
  <c r="P86" i="6" s="1"/>
  <c r="P85" i="6"/>
  <c r="Q88" i="6"/>
  <c r="O16" i="4" s="1"/>
  <c r="U88" i="6" l="1"/>
  <c r="X21" i="6"/>
  <c r="X20" i="6" s="1"/>
  <c r="X19" i="6" s="1"/>
  <c r="X18" i="6" s="1"/>
  <c r="X17" i="6" s="1"/>
  <c r="X16" i="6" s="1"/>
  <c r="X15" i="6" s="1"/>
  <c r="X14" i="6" s="1"/>
  <c r="X13" i="6" s="1"/>
  <c r="X12" i="6" s="1"/>
  <c r="X11" i="6" s="1"/>
  <c r="X10" i="6" s="1"/>
  <c r="X9" i="6" s="1"/>
  <c r="X8" i="6" s="1"/>
  <c r="X7" i="6" s="1"/>
  <c r="X6" i="6" s="1"/>
  <c r="X5" i="6" s="1"/>
  <c r="X4" i="6" s="1"/>
  <c r="X3" i="6" s="1"/>
  <c r="X2" i="6" s="1"/>
  <c r="X22" i="6" s="1"/>
  <c r="O14" i="4" s="1"/>
  <c r="O17" i="4" s="1"/>
  <c r="P87" i="6" l="1"/>
  <c r="P88" i="6"/>
  <c r="X25" i="6" s="1"/>
  <c r="O15" i="4" s="1"/>
</calcChain>
</file>

<file path=xl/sharedStrings.xml><?xml version="1.0" encoding="utf-8"?>
<sst xmlns="http://schemas.openxmlformats.org/spreadsheetml/2006/main" count="28503" uniqueCount="4275">
  <si>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</si>
  <si>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</si>
  <si>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</si>
  <si>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</si>
  <si>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</si>
  <si>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</si>
  <si>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</si>
  <si>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</si>
  <si>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</si>
  <si>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36..407</t>
  </si>
  <si>
    <t>+</t>
  </si>
  <si>
    <t>-</t>
  </si>
  <si>
    <t>CLIBASIA_00005</t>
  </si>
  <si>
    <t>497..820</t>
  </si>
  <si>
    <t>CLIBASIA_00010</t>
  </si>
  <si>
    <t>948..2114</t>
  </si>
  <si>
    <t>CLIBASIA_00015</t>
  </si>
  <si>
    <t>2285..3073</t>
  </si>
  <si>
    <t>CLIBASIA_00020</t>
  </si>
  <si>
    <t>COG3617K</t>
  </si>
  <si>
    <t>3091..3741</t>
  </si>
  <si>
    <t>CLIBASIA_00025</t>
  </si>
  <si>
    <t>3745..5772</t>
  </si>
  <si>
    <t>CLIBASIA_00030</t>
  </si>
  <si>
    <t>COG0749L</t>
  </si>
  <si>
    <t>5769..6080</t>
  </si>
  <si>
    <t>CLIBASIA_00035</t>
  </si>
  <si>
    <t>6065..6727</t>
  </si>
  <si>
    <t>CLIBASIA_00040</t>
  </si>
  <si>
    <t>COG0553KL</t>
  </si>
  <si>
    <t>6832..7449</t>
  </si>
  <si>
    <t>CLIBASIA_00045</t>
  </si>
  <si>
    <t>7442..7801</t>
  </si>
  <si>
    <t>CLIBASIA_00050</t>
  </si>
  <si>
    <t>COG0272L</t>
  </si>
  <si>
    <t>7803..8363</t>
  </si>
  <si>
    <t>gmk</t>
  </si>
  <si>
    <t>CLIBASIA_00055</t>
  </si>
  <si>
    <t>COG0194F</t>
  </si>
  <si>
    <t>8356..8547</t>
  </si>
  <si>
    <t>CLIBASIA_00060</t>
  </si>
  <si>
    <t>8544..9590</t>
  </si>
  <si>
    <t>CLIBASIA_00065</t>
  </si>
  <si>
    <t>COG4974L</t>
  </si>
  <si>
    <t>9787..11013</t>
  </si>
  <si>
    <t>CLIBASIA_00070</t>
  </si>
  <si>
    <t>11173..11550</t>
  </si>
  <si>
    <t>CLIBASIA_00075</t>
  </si>
  <si>
    <t>COG0208F</t>
  </si>
  <si>
    <t>12818..15157</t>
  </si>
  <si>
    <t>maeB</t>
  </si>
  <si>
    <t>CLIBASIA_00080</t>
  </si>
  <si>
    <t>COG0281C</t>
  </si>
  <si>
    <t>15442..16563</t>
  </si>
  <si>
    <t>CLIBASIA_00085</t>
  </si>
  <si>
    <t>COG0767Q</t>
  </si>
  <si>
    <t>16592..17365</t>
  </si>
  <si>
    <t>CLIBASIA_00090</t>
  </si>
  <si>
    <t>COG1127Q</t>
  </si>
  <si>
    <t>17371..18729</t>
  </si>
  <si>
    <t>CLIBASIA_00095</t>
  </si>
  <si>
    <t>COG1463Q</t>
  </si>
  <si>
    <t>18754..19380</t>
  </si>
  <si>
    <t>CLIBASIA_00100</t>
  </si>
  <si>
    <t>COG3218R</t>
  </si>
  <si>
    <t>19927..24123</t>
  </si>
  <si>
    <t>rpoC</t>
  </si>
  <si>
    <t>CLIBASIA_00105</t>
  </si>
  <si>
    <t>COG0086K</t>
  </si>
  <si>
    <t>RNA</t>
  </si>
  <si>
    <t>24186..28346</t>
  </si>
  <si>
    <t>rpoB</t>
  </si>
  <si>
    <t>CLIBASIA_00110</t>
  </si>
  <si>
    <t>COG0085K</t>
  </si>
  <si>
    <t>28458..28838</t>
  </si>
  <si>
    <t>CLIBASIA_00115</t>
  </si>
  <si>
    <t>COG0222J</t>
  </si>
  <si>
    <t>28887..29405</t>
  </si>
  <si>
    <t>rplJ</t>
  </si>
  <si>
    <t>CLIBASIA_00120</t>
  </si>
  <si>
    <t>COG0244J</t>
  </si>
  <si>
    <t>29578..30276</t>
  </si>
  <si>
    <t>rplA</t>
  </si>
  <si>
    <t>CLIBASIA_00125</t>
  </si>
  <si>
    <t>COG0081J</t>
  </si>
  <si>
    <t>30278..30706</t>
  </si>
  <si>
    <t>rplK</t>
  </si>
  <si>
    <t>CLIBASIA_00130</t>
  </si>
  <si>
    <t>COG0080J</t>
  </si>
  <si>
    <t>30797..31330</t>
  </si>
  <si>
    <t>nusG</t>
  </si>
  <si>
    <t>CLIBASIA_00135</t>
  </si>
  <si>
    <t>COG0250K</t>
  </si>
  <si>
    <t>31352..31555</t>
  </si>
  <si>
    <t>CLIBASIA_00140</t>
  </si>
  <si>
    <t>COG0690U</t>
  </si>
  <si>
    <t>31790..32968</t>
  </si>
  <si>
    <t>CLIBASIA_00150</t>
  </si>
  <si>
    <t>COG0050J</t>
  </si>
  <si>
    <t>33253..34479</t>
  </si>
  <si>
    <t>mnmA</t>
  </si>
  <si>
    <t>CLIBASIA_00160</t>
  </si>
  <si>
    <t>COG0482J</t>
  </si>
  <si>
    <t>35674..35922</t>
  </si>
  <si>
    <t>CLIBASIA_00175</t>
  </si>
  <si>
    <t>COG0111HE</t>
  </si>
  <si>
    <t>36130..37305</t>
  </si>
  <si>
    <t>CLIBASIA_00180</t>
  </si>
  <si>
    <t>COG1932HE</t>
  </si>
  <si>
    <t>37542..37748</t>
  </si>
  <si>
    <t>CLIBASIA_00185</t>
  </si>
  <si>
    <t>37906..38001</t>
  </si>
  <si>
    <t>CLIBASIA_00190</t>
  </si>
  <si>
    <t>38210..38980</t>
  </si>
  <si>
    <t>CLIBASIA_00195</t>
  </si>
  <si>
    <t>COG0483G</t>
  </si>
  <si>
    <t>39722..40219</t>
  </si>
  <si>
    <t>purE</t>
  </si>
  <si>
    <t>CLIBASIA_00200</t>
  </si>
  <si>
    <t>COG0041F</t>
  </si>
  <si>
    <t>40216..41280</t>
  </si>
  <si>
    <t>purk</t>
  </si>
  <si>
    <t>CLIBASIA_00205</t>
  </si>
  <si>
    <t>COG0026F</t>
  </si>
  <si>
    <t>41643..41933</t>
  </si>
  <si>
    <t>CLIBASIA_00210</t>
  </si>
  <si>
    <t>42884..43780</t>
  </si>
  <si>
    <t>CLIBASIA_00215</t>
  </si>
  <si>
    <t>44016..44915</t>
  </si>
  <si>
    <t>CLIBASIA_00220</t>
  </si>
  <si>
    <t>COG1562I</t>
  </si>
  <si>
    <t>44983..45093</t>
  </si>
  <si>
    <t>CLIBASIA_00225</t>
  </si>
  <si>
    <t>45136..47532</t>
  </si>
  <si>
    <t>CLIBASIA_00230</t>
  </si>
  <si>
    <t>COG0542O</t>
  </si>
  <si>
    <t>47543..47959</t>
  </si>
  <si>
    <t>CLIBASIA_00235</t>
  </si>
  <si>
    <t>COG2127S</t>
  </si>
  <si>
    <t>48061..48276</t>
  </si>
  <si>
    <t>CLIBASIA_00240</t>
  </si>
  <si>
    <t>48520..49305</t>
  </si>
  <si>
    <t>CLIBASIA_00245</t>
  </si>
  <si>
    <t>COG0596R</t>
  </si>
  <si>
    <t>49434..49670</t>
  </si>
  <si>
    <t>CLIBASIA_00250</t>
  </si>
  <si>
    <t>COG4391S</t>
  </si>
  <si>
    <t>49722..50864</t>
  </si>
  <si>
    <t>CLIBASIA_00255</t>
  </si>
  <si>
    <t>COG0654HC</t>
  </si>
  <si>
    <t>51202..51366</t>
  </si>
  <si>
    <t>CLIBASIA_00260</t>
  </si>
  <si>
    <t>51506..52534</t>
  </si>
  <si>
    <t>CLIBASIA_00265</t>
  </si>
  <si>
    <t>COG0834ET</t>
  </si>
  <si>
    <t>52654..53850</t>
  </si>
  <si>
    <t>aapQ</t>
  </si>
  <si>
    <t>CLIBASIA_00270</t>
  </si>
  <si>
    <t>COG4597E</t>
  </si>
  <si>
    <t>53847..55007</t>
  </si>
  <si>
    <t>aapM</t>
  </si>
  <si>
    <t>CLIBASIA_00275</t>
  </si>
  <si>
    <t>COG0765E</t>
  </si>
  <si>
    <t>55022..55795</t>
  </si>
  <si>
    <t>CLIBASIA_00280</t>
  </si>
  <si>
    <t>COG1126E</t>
  </si>
  <si>
    <t>56147..56383</t>
  </si>
  <si>
    <t>CLIBASIA_00285</t>
  </si>
  <si>
    <t>57190..57306</t>
  </si>
  <si>
    <t>CLIBASIA_00290</t>
  </si>
  <si>
    <t>57340..57699</t>
  </si>
  <si>
    <t>CLIBASIA_00295</t>
  </si>
  <si>
    <t>58120..58893</t>
  </si>
  <si>
    <t>lipB</t>
  </si>
  <si>
    <t>CLIBASIA_00300</t>
  </si>
  <si>
    <t>COG0321H</t>
  </si>
  <si>
    <t>58960..60096</t>
  </si>
  <si>
    <t>tgt</t>
  </si>
  <si>
    <t>CLIBASIA_00305</t>
  </si>
  <si>
    <t>COG0343J</t>
  </si>
  <si>
    <t>60126..60353</t>
  </si>
  <si>
    <t>CLIBASIA_00310</t>
  </si>
  <si>
    <t>60341..61423</t>
  </si>
  <si>
    <t>queA</t>
  </si>
  <si>
    <t>CLIBASIA_00315</t>
  </si>
  <si>
    <t>COG0809J</t>
  </si>
  <si>
    <t>61578..62126</t>
  </si>
  <si>
    <t>coaD</t>
  </si>
  <si>
    <t>CLIBASIA_00320</t>
  </si>
  <si>
    <t>COG0669H</t>
  </si>
  <si>
    <t>62743..65475</t>
  </si>
  <si>
    <t>gyrA</t>
  </si>
  <si>
    <t>CLIBASIA_00325</t>
  </si>
  <si>
    <t>COG0188L</t>
  </si>
  <si>
    <t>65616..66095</t>
  </si>
  <si>
    <t>CLIBASIA_00330</t>
  </si>
  <si>
    <t>COG0629L</t>
  </si>
  <si>
    <t>66299..69178</t>
  </si>
  <si>
    <t>uvrA</t>
  </si>
  <si>
    <t>CLIBASIA_00335</t>
  </si>
  <si>
    <t>COG0178L</t>
  </si>
  <si>
    <t>69401..70777</t>
  </si>
  <si>
    <t>glnA</t>
  </si>
  <si>
    <t>CLIBASIA_00340</t>
  </si>
  <si>
    <t>COG0174E</t>
  </si>
  <si>
    <t>71726..72661</t>
  </si>
  <si>
    <t>glsA</t>
  </si>
  <si>
    <t>CLIBASIA_00345</t>
  </si>
  <si>
    <t>COG2066E</t>
  </si>
  <si>
    <t>72701..73321</t>
  </si>
  <si>
    <t>rpsD</t>
  </si>
  <si>
    <t>CLIBASIA_00350</t>
  </si>
  <si>
    <t>COG0522J</t>
  </si>
  <si>
    <t>73538..73648</t>
  </si>
  <si>
    <t>CLIBASIA_00355</t>
  </si>
  <si>
    <t>75488..75652</t>
  </si>
  <si>
    <t>CLIBASIA_00370</t>
  </si>
  <si>
    <t>76170..77561</t>
  </si>
  <si>
    <t>fumC</t>
  </si>
  <si>
    <t>CLIBASIA_00375</t>
  </si>
  <si>
    <t>COG0114C</t>
  </si>
  <si>
    <t>77784..80480</t>
  </si>
  <si>
    <t>alaS</t>
  </si>
  <si>
    <t>CLIBASIA_00380</t>
  </si>
  <si>
    <t>COG0013J</t>
  </si>
  <si>
    <t>80562..81653</t>
  </si>
  <si>
    <t>recA</t>
  </si>
  <si>
    <t>CLIBASIA_00385</t>
  </si>
  <si>
    <t>COG0468L</t>
  </si>
  <si>
    <t>81849..83435</t>
  </si>
  <si>
    <t>CLIBASIA_00390</t>
  </si>
  <si>
    <t>COG1132V</t>
  </si>
  <si>
    <t>83786..84010</t>
  </si>
  <si>
    <t>rpmE</t>
  </si>
  <si>
    <t>CLIBASIA_00395</t>
  </si>
  <si>
    <t>COG0254J</t>
  </si>
  <si>
    <t>85675..87309</t>
  </si>
  <si>
    <t>pyrG</t>
  </si>
  <si>
    <t>CLIBASIA_00400</t>
  </si>
  <si>
    <t>COG0504F</t>
  </si>
  <si>
    <t>87397..87774</t>
  </si>
  <si>
    <t>CLIBASIA_00405</t>
  </si>
  <si>
    <t>87823..88617</t>
  </si>
  <si>
    <t>CLIBASIA_00410</t>
  </si>
  <si>
    <t>COG0149G</t>
  </si>
  <si>
    <t>89046..89255</t>
  </si>
  <si>
    <t>CLIBASIA_00415</t>
  </si>
  <si>
    <t>89418..89900</t>
  </si>
  <si>
    <t>CLIBASIA_00420</t>
  </si>
  <si>
    <t>90066..91097</t>
  </si>
  <si>
    <t>hemH</t>
  </si>
  <si>
    <t>CLIBASIA_00425</t>
  </si>
  <si>
    <t>COG0276H</t>
  </si>
  <si>
    <t>91430..92614</t>
  </si>
  <si>
    <t>CLIBASIA_00430</t>
  </si>
  <si>
    <t>COG3754M</t>
  </si>
  <si>
    <t>92663..93298</t>
  </si>
  <si>
    <t>CLIBASIA_00435</t>
  </si>
  <si>
    <t>COG0602O</t>
  </si>
  <si>
    <t>93989..94237</t>
  </si>
  <si>
    <t>CLIBASIA_00440</t>
  </si>
  <si>
    <t>94327..94869</t>
  </si>
  <si>
    <t>CLIBASIA_00445</t>
  </si>
  <si>
    <t>95327..96259</t>
  </si>
  <si>
    <t>ubiA</t>
  </si>
  <si>
    <t>CLIBASIA_00450</t>
  </si>
  <si>
    <t>COG0382H</t>
  </si>
  <si>
    <t>96451..97725</t>
  </si>
  <si>
    <t>purD</t>
  </si>
  <si>
    <t>CLIBASIA_00455</t>
  </si>
  <si>
    <t>COG0151F</t>
  </si>
  <si>
    <t>97816..98112</t>
  </si>
  <si>
    <t>CLIBASIA_00460</t>
  </si>
  <si>
    <t>98389..98589</t>
  </si>
  <si>
    <t>CLIBASIA_00465</t>
  </si>
  <si>
    <t>99491..99646</t>
  </si>
  <si>
    <t>CLIBASIA_00470</t>
  </si>
  <si>
    <t>99710..99883</t>
  </si>
  <si>
    <t>CLIBASIA_00475</t>
  </si>
  <si>
    <t>99917..100087</t>
  </si>
  <si>
    <t>CLIBASIA_00480</t>
  </si>
  <si>
    <t>100088..100561</t>
  </si>
  <si>
    <t>CLIBASIA_00485</t>
  </si>
  <si>
    <t>COG1225O</t>
  </si>
  <si>
    <t>100932..101123</t>
  </si>
  <si>
    <t>CLIBASIA_00490</t>
  </si>
  <si>
    <t>101444..102259</t>
  </si>
  <si>
    <t>CLIBASIA_00495</t>
  </si>
  <si>
    <t>COG1235R</t>
  </si>
  <si>
    <t>102259..103047</t>
  </si>
  <si>
    <t>CLIBASIA_00500</t>
  </si>
  <si>
    <t>COG0084L</t>
  </si>
  <si>
    <t>103058..104593</t>
  </si>
  <si>
    <t>CLIBASIA_00505</t>
  </si>
  <si>
    <t>COG0143J</t>
  </si>
  <si>
    <t>104669..105712</t>
  </si>
  <si>
    <t>holB</t>
  </si>
  <si>
    <t>CLIBASIA_00510</t>
  </si>
  <si>
    <t>COG0470L</t>
  </si>
  <si>
    <t>105715..106392</t>
  </si>
  <si>
    <t>tmk</t>
  </si>
  <si>
    <t>CLIBASIA_00515</t>
  </si>
  <si>
    <t>COG0125F</t>
  </si>
  <si>
    <t>106620..106973</t>
  </si>
  <si>
    <t>CLIBASIA_00520</t>
  </si>
  <si>
    <t>107082..107375</t>
  </si>
  <si>
    <t>CLIBASIA_00525</t>
  </si>
  <si>
    <t>107532..107825</t>
  </si>
  <si>
    <t>CLIBASIA_00530</t>
  </si>
  <si>
    <t>108048..110108</t>
  </si>
  <si>
    <t>CLIBASIA_00535</t>
  </si>
  <si>
    <t>COG0187L</t>
  </si>
  <si>
    <t>110290..111372</t>
  </si>
  <si>
    <t>CLIBASIA_00540</t>
  </si>
  <si>
    <t>COG0628R</t>
  </si>
  <si>
    <t>111601..112749</t>
  </si>
  <si>
    <t>CLIBASIA_00545</t>
  </si>
  <si>
    <t>COG5330</t>
  </si>
  <si>
    <t>113144..113713</t>
  </si>
  <si>
    <t>pth</t>
  </si>
  <si>
    <t>CLIBASIA_00550</t>
  </si>
  <si>
    <t>COG0193J</t>
  </si>
  <si>
    <t>113918..115021</t>
  </si>
  <si>
    <t>CLIBASIA_00555</t>
  </si>
  <si>
    <t>COG0012J</t>
  </si>
  <si>
    <t>115253..116533</t>
  </si>
  <si>
    <t>pfk</t>
  </si>
  <si>
    <t>CLIBASIA_00560</t>
  </si>
  <si>
    <t>COG0205G</t>
  </si>
  <si>
    <t>116798..117838</t>
  </si>
  <si>
    <t>CLIBASIA_00565</t>
  </si>
  <si>
    <t>COG2899S</t>
  </si>
  <si>
    <t>118077..123404</t>
  </si>
  <si>
    <t>CLIBASIA_00570</t>
  </si>
  <si>
    <t>COG1112L</t>
  </si>
  <si>
    <t>124546..124836</t>
  </si>
  <si>
    <t>CLIBASIA_00575</t>
  </si>
  <si>
    <t>124869..125165</t>
  </si>
  <si>
    <t>CLIBASIA_00580</t>
  </si>
  <si>
    <t>125155..125688</t>
  </si>
  <si>
    <t>CLIBASIA_00585</t>
  </si>
  <si>
    <t>COG0221C</t>
  </si>
  <si>
    <t>125840..127714</t>
  </si>
  <si>
    <t>CLIBASIA_00590</t>
  </si>
  <si>
    <t>COG1217T</t>
  </si>
  <si>
    <t>127808..129022</t>
  </si>
  <si>
    <t>argG</t>
  </si>
  <si>
    <t>CLIBASIA_00595</t>
  </si>
  <si>
    <t>COG0137E</t>
  </si>
  <si>
    <t>129027..129251</t>
  </si>
  <si>
    <t>CLIBASIA_00600</t>
  </si>
  <si>
    <t>129268..129678</t>
  </si>
  <si>
    <t>rplQ</t>
  </si>
  <si>
    <t>CLIBASIA_00605</t>
  </si>
  <si>
    <t>COG0203J</t>
  </si>
  <si>
    <t>129714..130736</t>
  </si>
  <si>
    <t>rpoA</t>
  </si>
  <si>
    <t>CLIBASIA_00610</t>
  </si>
  <si>
    <t>COG0202K</t>
  </si>
  <si>
    <t>130827..131216</t>
  </si>
  <si>
    <t>rpsK</t>
  </si>
  <si>
    <t>CLIBASIA_00615</t>
  </si>
  <si>
    <t>COG0100J</t>
  </si>
  <si>
    <t>131308..131676</t>
  </si>
  <si>
    <t>rpsM</t>
  </si>
  <si>
    <t>CLIBASIA_00620</t>
  </si>
  <si>
    <t>COG0099J</t>
  </si>
  <si>
    <t>131793..132398</t>
  </si>
  <si>
    <t>adk</t>
  </si>
  <si>
    <t>CLIBASIA_00625</t>
  </si>
  <si>
    <t>COG0563F</t>
  </si>
  <si>
    <t>132395..133729</t>
  </si>
  <si>
    <t>secY</t>
  </si>
  <si>
    <t>CLIBASIA_00630</t>
  </si>
  <si>
    <t>COG0201U</t>
  </si>
  <si>
    <t>133884..134339</t>
  </si>
  <si>
    <t>rplO</t>
  </si>
  <si>
    <t>CLIBASIA_00635</t>
  </si>
  <si>
    <t>COG0200J</t>
  </si>
  <si>
    <t>134361..134555</t>
  </si>
  <si>
    <t>rpmD</t>
  </si>
  <si>
    <t>CLIBASIA_00640</t>
  </si>
  <si>
    <t>COG1841J</t>
  </si>
  <si>
    <t>134556..135155</t>
  </si>
  <si>
    <t>rpsE</t>
  </si>
  <si>
    <t>CLIBASIA_00645</t>
  </si>
  <si>
    <t>COG0098J</t>
  </si>
  <si>
    <t>135224..135586</t>
  </si>
  <si>
    <t>rplR</t>
  </si>
  <si>
    <t>CLIBASIA_00650</t>
  </si>
  <si>
    <t>COG0256J</t>
  </si>
  <si>
    <t>135595..136128</t>
  </si>
  <si>
    <t>rplF</t>
  </si>
  <si>
    <t>CLIBASIA_00655</t>
  </si>
  <si>
    <t>COG0097J</t>
  </si>
  <si>
    <t>136171..136560</t>
  </si>
  <si>
    <t>rpsH</t>
  </si>
  <si>
    <t>CLIBASIA_00660</t>
  </si>
  <si>
    <t>COG0096J</t>
  </si>
  <si>
    <t>136575..136880</t>
  </si>
  <si>
    <t>rpsN</t>
  </si>
  <si>
    <t>CLIBASIA_00665</t>
  </si>
  <si>
    <t>COG0199J</t>
  </si>
  <si>
    <t>136902..137459</t>
  </si>
  <si>
    <t>rplE</t>
  </si>
  <si>
    <t>CLIBASIA_00670</t>
  </si>
  <si>
    <t>COG0094J</t>
  </si>
  <si>
    <t>137452..137760</t>
  </si>
  <si>
    <t>rplX</t>
  </si>
  <si>
    <t>CLIBASIA_00675</t>
  </si>
  <si>
    <t>COG0198J</t>
  </si>
  <si>
    <t>137773..138141</t>
  </si>
  <si>
    <t>rplN</t>
  </si>
  <si>
    <t>CLIBASIA_00680</t>
  </si>
  <si>
    <t>COG0093J</t>
  </si>
  <si>
    <t>138268..138507</t>
  </si>
  <si>
    <t>rpsQ</t>
  </si>
  <si>
    <t>CLIBASIA_00685</t>
  </si>
  <si>
    <t>COG0186J</t>
  </si>
  <si>
    <t>138518..138721</t>
  </si>
  <si>
    <t>CLIBASIA_00690</t>
  </si>
  <si>
    <t>COG0255J</t>
  </si>
  <si>
    <t>138729..139145</t>
  </si>
  <si>
    <t>rplP</t>
  </si>
  <si>
    <t>CLIBASIA_00695</t>
  </si>
  <si>
    <t>COG0197J</t>
  </si>
  <si>
    <t>139204..139887</t>
  </si>
  <si>
    <t>rpsC</t>
  </si>
  <si>
    <t>CLIBASIA_00700</t>
  </si>
  <si>
    <t>COG0092J</t>
  </si>
  <si>
    <t>139887..140282</t>
  </si>
  <si>
    <t>rplV</t>
  </si>
  <si>
    <t>CLIBASIA_00705</t>
  </si>
  <si>
    <t>COG0091J</t>
  </si>
  <si>
    <t>140286..140564</t>
  </si>
  <si>
    <t>rpsS</t>
  </si>
  <si>
    <t>CLIBASIA_00710</t>
  </si>
  <si>
    <t>COG0185J</t>
  </si>
  <si>
    <t>140577..141413</t>
  </si>
  <si>
    <t>rplB</t>
  </si>
  <si>
    <t>CLIBASIA_00715</t>
  </si>
  <si>
    <t>COG0090J</t>
  </si>
  <si>
    <t>141442..141774</t>
  </si>
  <si>
    <t>rplW</t>
  </si>
  <si>
    <t>CLIBASIA_00720</t>
  </si>
  <si>
    <t>COG0089J</t>
  </si>
  <si>
    <t>141771..142394</t>
  </si>
  <si>
    <t>rplD</t>
  </si>
  <si>
    <t>CLIBASIA_00725</t>
  </si>
  <si>
    <t>COG0088J</t>
  </si>
  <si>
    <t>142391..143056</t>
  </si>
  <si>
    <t>rplC</t>
  </si>
  <si>
    <t>CLIBASIA_00730</t>
  </si>
  <si>
    <t>COG0087J</t>
  </si>
  <si>
    <t>143076..143390</t>
  </si>
  <si>
    <t>rpsJ</t>
  </si>
  <si>
    <t>CLIBASIA_00735</t>
  </si>
  <si>
    <t>COG0051J</t>
  </si>
  <si>
    <t>143477..144655</t>
  </si>
  <si>
    <t>CLIBASIA_00740</t>
  </si>
  <si>
    <t>144746..146851</t>
  </si>
  <si>
    <t>fusA</t>
  </si>
  <si>
    <t>CLIBASIA_00745</t>
  </si>
  <si>
    <t>COG0480J</t>
  </si>
  <si>
    <t>146876..147346</t>
  </si>
  <si>
    <t>rpsG</t>
  </si>
  <si>
    <t>CLIBASIA_00750</t>
  </si>
  <si>
    <t>COG0049J</t>
  </si>
  <si>
    <t>147423..147797</t>
  </si>
  <si>
    <t>rpsL</t>
  </si>
  <si>
    <t>CLIBASIA_00755</t>
  </si>
  <si>
    <t>COG0048J</t>
  </si>
  <si>
    <t>148507..149022</t>
  </si>
  <si>
    <t>accB</t>
  </si>
  <si>
    <t>CLIBASIA_00760</t>
  </si>
  <si>
    <t>COG0511I</t>
  </si>
  <si>
    <t>149019..150350</t>
  </si>
  <si>
    <t>CLIBASIA_00765</t>
  </si>
  <si>
    <t>COG0439I</t>
  </si>
  <si>
    <t>150442..150981</t>
  </si>
  <si>
    <t>aat</t>
  </si>
  <si>
    <t>CLIBASIA_00770</t>
  </si>
  <si>
    <t>COG2360O</t>
  </si>
  <si>
    <t>151069..153531</t>
  </si>
  <si>
    <t>lon</t>
  </si>
  <si>
    <t>CLIBASIA_00775</t>
  </si>
  <si>
    <t>COG0466O</t>
  </si>
  <si>
    <t>153788..155062</t>
  </si>
  <si>
    <t>clpX</t>
  </si>
  <si>
    <t>CLIBASIA_00780</t>
  </si>
  <si>
    <t>COG1219O</t>
  </si>
  <si>
    <t>155338..155988</t>
  </si>
  <si>
    <t>clpP</t>
  </si>
  <si>
    <t>CLIBASIA_00785</t>
  </si>
  <si>
    <t>COG0740OU</t>
  </si>
  <si>
    <t>156624..158243</t>
  </si>
  <si>
    <t>CLIBASIA_00790</t>
  </si>
  <si>
    <t>COG0488R</t>
  </si>
  <si>
    <t>158391..159344</t>
  </si>
  <si>
    <t>CLIBASIA_00795</t>
  </si>
  <si>
    <t>COG2267I</t>
  </si>
  <si>
    <t>159969..160448</t>
  </si>
  <si>
    <t>smpB</t>
  </si>
  <si>
    <t>CLIBASIA_00800</t>
  </si>
  <si>
    <t>COG0691O</t>
  </si>
  <si>
    <t>160523..161401</t>
  </si>
  <si>
    <t>CLIBASIA_00805</t>
  </si>
  <si>
    <t>COG0329EM</t>
  </si>
  <si>
    <t>161960..164890</t>
  </si>
  <si>
    <t>CLIBASIA_00810</t>
  </si>
  <si>
    <t>164941..165579</t>
  </si>
  <si>
    <t>CLIBASIA_00815</t>
  </si>
  <si>
    <t>COG0588G</t>
  </si>
  <si>
    <t>165572..166414</t>
  </si>
  <si>
    <t>CLIBASIA_00820</t>
  </si>
  <si>
    <t>COG0289E</t>
  </si>
  <si>
    <t>166467..167513</t>
  </si>
  <si>
    <t>glk</t>
  </si>
  <si>
    <t>CLIBASIA_00825</t>
  </si>
  <si>
    <t>COG0837G</t>
  </si>
  <si>
    <t>168162..168767</t>
  </si>
  <si>
    <t>CLIBASIA_00830</t>
  </si>
  <si>
    <t>COG1999R</t>
  </si>
  <si>
    <t>169094..169993</t>
  </si>
  <si>
    <t>CLIBASIA_00835</t>
  </si>
  <si>
    <t>COG0583K</t>
  </si>
  <si>
    <t>170035..171000</t>
  </si>
  <si>
    <t>CLIBASIA_00840</t>
  </si>
  <si>
    <t>COG0492O</t>
  </si>
  <si>
    <t>171395..173266</t>
  </si>
  <si>
    <t>CLIBASIA_00845</t>
  </si>
  <si>
    <t>173322..175082</t>
  </si>
  <si>
    <t>argS</t>
  </si>
  <si>
    <t>CLIBASIA_00850</t>
  </si>
  <si>
    <t>COG0018J</t>
  </si>
  <si>
    <t>175129..176361</t>
  </si>
  <si>
    <t>CLIBASIA_00855</t>
  </si>
  <si>
    <t>COG0232F</t>
  </si>
  <si>
    <t>176457..176786</t>
  </si>
  <si>
    <t>CLIBASIA_00860</t>
  </si>
  <si>
    <t>COG0316S</t>
  </si>
  <si>
    <t>176801..177646</t>
  </si>
  <si>
    <t>xthA</t>
  </si>
  <si>
    <t>CLIBASIA_00865</t>
  </si>
  <si>
    <t>COG0708L</t>
  </si>
  <si>
    <t>177937..179985</t>
  </si>
  <si>
    <t>rpoD</t>
  </si>
  <si>
    <t>CLIBASIA_00870</t>
  </si>
  <si>
    <t>COG0568K</t>
  </si>
  <si>
    <t>180474..181472</t>
  </si>
  <si>
    <t>CLIBASIA_00875</t>
  </si>
  <si>
    <t>COG0604CR</t>
  </si>
  <si>
    <t>181640..183067</t>
  </si>
  <si>
    <t>CLIBASIA_00880</t>
  </si>
  <si>
    <t>183368..183835</t>
  </si>
  <si>
    <t>rplM</t>
  </si>
  <si>
    <t>CLIBASIA_00885</t>
  </si>
  <si>
    <t>COG0102J</t>
  </si>
  <si>
    <t>183838..184350</t>
  </si>
  <si>
    <t>rpsI</t>
  </si>
  <si>
    <t>CLIBASIA_00890</t>
  </si>
  <si>
    <t>COG0103J</t>
  </si>
  <si>
    <t>184511..185446</t>
  </si>
  <si>
    <t>CLIBASIA_00895</t>
  </si>
  <si>
    <t>COG0002E</t>
  </si>
  <si>
    <t>185481..186224</t>
  </si>
  <si>
    <t>truA</t>
  </si>
  <si>
    <t>CLIBASIA_00900</t>
  </si>
  <si>
    <t>COG0101J</t>
  </si>
  <si>
    <t>tRNA</t>
  </si>
  <si>
    <t>186224..187156</t>
  </si>
  <si>
    <t>fmt</t>
  </si>
  <si>
    <t>CLIBASIA_00905</t>
  </si>
  <si>
    <t>COG0223J</t>
  </si>
  <si>
    <t>187187..187699</t>
  </si>
  <si>
    <t>def</t>
  </si>
  <si>
    <t>CLIBASIA_00910</t>
  </si>
  <si>
    <t>COG0242J</t>
  </si>
  <si>
    <t>188291..188647</t>
  </si>
  <si>
    <t>CLIBASIA_00915</t>
  </si>
  <si>
    <t>188764..190452</t>
  </si>
  <si>
    <t>CLIBASIA_00920</t>
  </si>
  <si>
    <t>COG1960I</t>
  </si>
  <si>
    <t>190645..191595</t>
  </si>
  <si>
    <t>pyrB</t>
  </si>
  <si>
    <t>CLIBASIA_00925</t>
  </si>
  <si>
    <t>COG0540F</t>
  </si>
  <si>
    <t>191592..192887</t>
  </si>
  <si>
    <t>CLIBASIA_00930</t>
  </si>
  <si>
    <t>COG0044F</t>
  </si>
  <si>
    <t>192895..193512</t>
  </si>
  <si>
    <t>CLIBASIA_00935</t>
  </si>
  <si>
    <t>COG0344S</t>
  </si>
  <si>
    <t>193546..193779</t>
  </si>
  <si>
    <t>CLIBASIA_00940</t>
  </si>
  <si>
    <t>COG0758LU</t>
  </si>
  <si>
    <t>194079..194183</t>
  </si>
  <si>
    <t>CLIBASIA_00945</t>
  </si>
  <si>
    <t>194424..194711</t>
  </si>
  <si>
    <t>CLIBASIA_00950</t>
  </si>
  <si>
    <t>194907..197420</t>
  </si>
  <si>
    <t>CLIBASIA_00955</t>
  </si>
  <si>
    <t>COG0550L</t>
  </si>
  <si>
    <t>198265..199272</t>
  </si>
  <si>
    <t>asd</t>
  </si>
  <si>
    <t>CLIBASIA_00960</t>
  </si>
  <si>
    <t>COG0136E</t>
  </si>
  <si>
    <t>199329..200195</t>
  </si>
  <si>
    <t>CLIBASIA_00965</t>
  </si>
  <si>
    <t>COG2951M</t>
  </si>
  <si>
    <t>200229..200408</t>
  </si>
  <si>
    <t>CLIBASIA_00970</t>
  </si>
  <si>
    <t>COG1040R</t>
  </si>
  <si>
    <t>200604..200963</t>
  </si>
  <si>
    <t>CLIBASIA_00975</t>
  </si>
  <si>
    <t>201484..202017</t>
  </si>
  <si>
    <t>CLIBASIA_00980</t>
  </si>
  <si>
    <t>COG0678O</t>
  </si>
  <si>
    <t>202550..202918</t>
  </si>
  <si>
    <t>CLIBASIA_00985</t>
  </si>
  <si>
    <t>COG2204T</t>
  </si>
  <si>
    <t>204153..204836</t>
  </si>
  <si>
    <t>CLIBASIA_00990</t>
  </si>
  <si>
    <t>COG0293J</t>
  </si>
  <si>
    <t>205404..206459</t>
  </si>
  <si>
    <t>CLIBASIA_00995</t>
  </si>
  <si>
    <t>206780..206917</t>
  </si>
  <si>
    <t>CLIBASIA_01000</t>
  </si>
  <si>
    <t>207009..209426</t>
  </si>
  <si>
    <t>pheT</t>
  </si>
  <si>
    <t>CLIBASIA_01005</t>
  </si>
  <si>
    <t>COG0072J</t>
  </si>
  <si>
    <t>209439..210539</t>
  </si>
  <si>
    <t>pheS</t>
  </si>
  <si>
    <t>CLIBASIA_01010</t>
  </si>
  <si>
    <t>COG0016J</t>
  </si>
  <si>
    <t>210758..211129</t>
  </si>
  <si>
    <t>rplT</t>
  </si>
  <si>
    <t>CLIBASIA_01015</t>
  </si>
  <si>
    <t>COG0292J</t>
  </si>
  <si>
    <t>211174..211377</t>
  </si>
  <si>
    <t>rpmI</t>
  </si>
  <si>
    <t>CLIBASIA_01020</t>
  </si>
  <si>
    <t>COG0291J</t>
  </si>
  <si>
    <t>211525..211935</t>
  </si>
  <si>
    <t>infC</t>
  </si>
  <si>
    <t>CLIBASIA_01025</t>
  </si>
  <si>
    <t>COG0290J</t>
  </si>
  <si>
    <t>212344..214164</t>
  </si>
  <si>
    <t>lepA</t>
  </si>
  <si>
    <t>CLIBASIA_01030</t>
  </si>
  <si>
    <t>COG0481M</t>
  </si>
  <si>
    <t>214734..215555</t>
  </si>
  <si>
    <t>CLIBASIA_01035</t>
  </si>
  <si>
    <t>215813..217288</t>
  </si>
  <si>
    <t>CLIBASIA_01040</t>
  </si>
  <si>
    <t>COG3202C</t>
  </si>
  <si>
    <t>217926..218111</t>
  </si>
  <si>
    <t>CLIBASIA_01045</t>
  </si>
  <si>
    <t>218229..218654</t>
  </si>
  <si>
    <t>mutT</t>
  </si>
  <si>
    <t>CLIBASIA_01050</t>
  </si>
  <si>
    <t>COG1051F</t>
  </si>
  <si>
    <t>218787..220037</t>
  </si>
  <si>
    <t>argJ</t>
  </si>
  <si>
    <t>CLIBASIA_01055</t>
  </si>
  <si>
    <t>COG1364E</t>
  </si>
  <si>
    <t>220345..223017</t>
  </si>
  <si>
    <t>secA</t>
  </si>
  <si>
    <t>CLIBASIA_01060</t>
  </si>
  <si>
    <t>COG0653U</t>
  </si>
  <si>
    <t>223175..224176</t>
  </si>
  <si>
    <t>CLIBASIA_01065</t>
  </si>
  <si>
    <t>COG1087M</t>
  </si>
  <si>
    <t>224635..225042</t>
  </si>
  <si>
    <t>rpsF</t>
  </si>
  <si>
    <t>CLIBASIA_01070</t>
  </si>
  <si>
    <t>COG0360J</t>
  </si>
  <si>
    <t>225055..225306</t>
  </si>
  <si>
    <t>rpsR</t>
  </si>
  <si>
    <t>CLIBASIA_01075</t>
  </si>
  <si>
    <t>COG0238J</t>
  </si>
  <si>
    <t>225696..226235</t>
  </si>
  <si>
    <t>rplI</t>
  </si>
  <si>
    <t>CLIBASIA_01080</t>
  </si>
  <si>
    <t>COG0359J</t>
  </si>
  <si>
    <t>226455..227969</t>
  </si>
  <si>
    <t>dnaB</t>
  </si>
  <si>
    <t>CLIBASIA_01085</t>
  </si>
  <si>
    <t>COG0305L</t>
  </si>
  <si>
    <t>228006..229118</t>
  </si>
  <si>
    <t>CLIBASIA_01090</t>
  </si>
  <si>
    <t>COG0787M</t>
  </si>
  <si>
    <t>229184..230623</t>
  </si>
  <si>
    <t>CLIBASIA_01095</t>
  </si>
  <si>
    <t>COG1066O</t>
  </si>
  <si>
    <t>230614..231084</t>
  </si>
  <si>
    <t>CLIBASIA_01100</t>
  </si>
  <si>
    <t>COG1286R</t>
  </si>
  <si>
    <t>231334..232800</t>
  </si>
  <si>
    <t>CLIBASIA_01105</t>
  </si>
  <si>
    <t>COG0034F</t>
  </si>
  <si>
    <t>232797..233570</t>
  </si>
  <si>
    <t>CLIBASIA_01110</t>
  </si>
  <si>
    <t>COG1028IQR</t>
  </si>
  <si>
    <t>233782..234171</t>
  </si>
  <si>
    <t>CLIBASIA_01115</t>
  </si>
  <si>
    <t>234860..235126</t>
  </si>
  <si>
    <t>CLIBASIA_01120</t>
  </si>
  <si>
    <t>236356..237402</t>
  </si>
  <si>
    <t>CLIBASIA_01125</t>
  </si>
  <si>
    <t>COG4175E</t>
  </si>
  <si>
    <t>237399..238244</t>
  </si>
  <si>
    <t>CLIBASIA_01130</t>
  </si>
  <si>
    <t>COG4176E</t>
  </si>
  <si>
    <t>238316..239245</t>
  </si>
  <si>
    <t>CLIBASIA_01135</t>
  </si>
  <si>
    <t>COG2113E</t>
  </si>
  <si>
    <t>239785..240720</t>
  </si>
  <si>
    <t>CLIBASIA_01140</t>
  </si>
  <si>
    <t>COG0053P</t>
  </si>
  <si>
    <t>240702..241166</t>
  </si>
  <si>
    <t>CLIBASIA_01145</t>
  </si>
  <si>
    <t>COG0780R</t>
  </si>
  <si>
    <t>241187..241699</t>
  </si>
  <si>
    <t>nusB</t>
  </si>
  <si>
    <t>CLIBASIA_01150</t>
  </si>
  <si>
    <t>COG0781K</t>
  </si>
  <si>
    <t>241705..242154</t>
  </si>
  <si>
    <t>ribH</t>
  </si>
  <si>
    <t>CLIBASIA_01155</t>
  </si>
  <si>
    <t>COG0054H</t>
  </si>
  <si>
    <t>242218..242832</t>
  </si>
  <si>
    <t>ribE</t>
  </si>
  <si>
    <t>CLIBASIA_01160</t>
  </si>
  <si>
    <t>COG0307H</t>
  </si>
  <si>
    <t>242814..243908</t>
  </si>
  <si>
    <t>CLIBASIA_01165</t>
  </si>
  <si>
    <t>COG1985H</t>
  </si>
  <si>
    <t>244052..245353</t>
  </si>
  <si>
    <t>glyA</t>
  </si>
  <si>
    <t>CLIBASIA_01170</t>
  </si>
  <si>
    <t>COG0112E</t>
  </si>
  <si>
    <t>245465..246760</t>
  </si>
  <si>
    <t>CLIBASIA_01175</t>
  </si>
  <si>
    <t>COG2989S</t>
  </si>
  <si>
    <t>246959..247474</t>
  </si>
  <si>
    <t>CLIBASIA_01180</t>
  </si>
  <si>
    <t>COG1846K</t>
  </si>
  <si>
    <t>247816..248829</t>
  </si>
  <si>
    <t>CLIBASIA_01185</t>
  </si>
  <si>
    <t>COG0113H</t>
  </si>
  <si>
    <t>249125..251386</t>
  </si>
  <si>
    <t>parC</t>
  </si>
  <si>
    <t>CLIBASIA_01190</t>
  </si>
  <si>
    <t>251559..251675</t>
  </si>
  <si>
    <t>CLIBASIA_01195</t>
  </si>
  <si>
    <t>251721..253010</t>
  </si>
  <si>
    <t>gltA</t>
  </si>
  <si>
    <t>CLIBASIA_01200</t>
  </si>
  <si>
    <t>COG0372C</t>
  </si>
  <si>
    <t>253208..253570</t>
  </si>
  <si>
    <t>CLIBASIA_01205</t>
  </si>
  <si>
    <t>253661..254845</t>
  </si>
  <si>
    <t>CLIBASIA_01210</t>
  </si>
  <si>
    <t>255669..256118</t>
  </si>
  <si>
    <t>CLIBASIA_01215</t>
  </si>
  <si>
    <t>COG0590FJ</t>
  </si>
  <si>
    <t>256428..257060</t>
  </si>
  <si>
    <t>CLIBASIA_01220</t>
  </si>
  <si>
    <t>COG0108H</t>
  </si>
  <si>
    <t>257275..258192</t>
  </si>
  <si>
    <t>CLIBASIA_01225</t>
  </si>
  <si>
    <t>COG0109O</t>
  </si>
  <si>
    <t>258969..259154</t>
  </si>
  <si>
    <t>CLIBASIA_01230</t>
  </si>
  <si>
    <t>COG0333J</t>
  </si>
  <si>
    <t>259515..260663</t>
  </si>
  <si>
    <t>nhaA</t>
  </si>
  <si>
    <t>CLIBASIA_01235</t>
  </si>
  <si>
    <t>COG3004P</t>
  </si>
  <si>
    <t>260694..261488</t>
  </si>
  <si>
    <t>fpr</t>
  </si>
  <si>
    <t>CLIBASIA_01240</t>
  </si>
  <si>
    <t>COG1018C</t>
  </si>
  <si>
    <t>261830..262504</t>
  </si>
  <si>
    <t>CLIBASIA_01245</t>
  </si>
  <si>
    <t>262679..263578</t>
  </si>
  <si>
    <t>CLIBASIA_01250</t>
  </si>
  <si>
    <t>COG1210M</t>
  </si>
  <si>
    <t>264256..264780</t>
  </si>
  <si>
    <t>CLIBASIA_01255</t>
  </si>
  <si>
    <t>COG1495O</t>
  </si>
  <si>
    <t>264875..265720</t>
  </si>
  <si>
    <t>CLIBASIA_01260</t>
  </si>
  <si>
    <t>COG1295S</t>
  </si>
  <si>
    <t>266258..267007</t>
  </si>
  <si>
    <t>etfB</t>
  </si>
  <si>
    <t>CLIBASIA_01265</t>
  </si>
  <si>
    <t>COG2086C</t>
  </si>
  <si>
    <t>266994..267950</t>
  </si>
  <si>
    <t>etfA</t>
  </si>
  <si>
    <t>CLIBASIA_01270</t>
  </si>
  <si>
    <t>COG2025C</t>
  </si>
  <si>
    <t>268037..269458</t>
  </si>
  <si>
    <t>argH</t>
  </si>
  <si>
    <t>CLIBASIA_01275</t>
  </si>
  <si>
    <t>COG0165E</t>
  </si>
  <si>
    <t>269636..270931</t>
  </si>
  <si>
    <t>lysA</t>
  </si>
  <si>
    <t>CLIBASIA_01280</t>
  </si>
  <si>
    <t>COG0019E</t>
  </si>
  <si>
    <t>271164..271904</t>
  </si>
  <si>
    <t>fliP</t>
  </si>
  <si>
    <t>CLIBASIA_01285</t>
  </si>
  <si>
    <t>COG1338NU</t>
  </si>
  <si>
    <t>271901..272419</t>
  </si>
  <si>
    <t>fliL</t>
  </si>
  <si>
    <t>CLIBASIA_01290</t>
  </si>
  <si>
    <t>272438..273154</t>
  </si>
  <si>
    <t>flgH</t>
  </si>
  <si>
    <t>CLIBASIA_01295</t>
  </si>
  <si>
    <t>COG2063N</t>
  </si>
  <si>
    <t>273154..273681</t>
  </si>
  <si>
    <t>CLIBASIA_01300</t>
  </si>
  <si>
    <t>COG3334S</t>
  </si>
  <si>
    <t>273678..274787</t>
  </si>
  <si>
    <t>flgI</t>
  </si>
  <si>
    <t>CLIBASIA_01305</t>
  </si>
  <si>
    <t>COG1706N</t>
  </si>
  <si>
    <t>274784..275242</t>
  </si>
  <si>
    <t>flgA</t>
  </si>
  <si>
    <t>CLIBASIA_01310</t>
  </si>
  <si>
    <t>COG1261NO</t>
  </si>
  <si>
    <t>275260..276048</t>
  </si>
  <si>
    <t>flgG</t>
  </si>
  <si>
    <t>CLIBASIA_01315</t>
  </si>
  <si>
    <t>COG4786N</t>
  </si>
  <si>
    <t>276077..276403</t>
  </si>
  <si>
    <t>fliE</t>
  </si>
  <si>
    <t>CLIBASIA_01320</t>
  </si>
  <si>
    <t>COG1677NU</t>
  </si>
  <si>
    <t>276403..276807</t>
  </si>
  <si>
    <t>flgC</t>
  </si>
  <si>
    <t>CLIBASIA_01325</t>
  </si>
  <si>
    <t>COG1558N</t>
  </si>
  <si>
    <t>276812..277204</t>
  </si>
  <si>
    <t>flgB</t>
  </si>
  <si>
    <t>CLIBASIA_01330</t>
  </si>
  <si>
    <t>COG1815N</t>
  </si>
  <si>
    <t>278091..279488</t>
  </si>
  <si>
    <t>CLIBASIA_01335</t>
  </si>
  <si>
    <t>COG0513LKJ</t>
  </si>
  <si>
    <t>279613..280296</t>
  </si>
  <si>
    <t>CLIBASIA_01340</t>
  </si>
  <si>
    <t>COG0177L</t>
  </si>
  <si>
    <t>280315..282312</t>
  </si>
  <si>
    <t>CLIBASIA_01345</t>
  </si>
  <si>
    <t>282556..284253</t>
  </si>
  <si>
    <t>CLIBASIA_01350</t>
  </si>
  <si>
    <t>COG4618R</t>
  </si>
  <si>
    <t>Type</t>
  </si>
  <si>
    <t>284258..285580</t>
  </si>
  <si>
    <t>CLIBASIA_01355</t>
  </si>
  <si>
    <t>COG1566V</t>
  </si>
  <si>
    <t>285887..287167</t>
  </si>
  <si>
    <t>CLIBASIA_01360</t>
  </si>
  <si>
    <t>COG1301C</t>
  </si>
  <si>
    <t>287740..289116</t>
  </si>
  <si>
    <t>CLIBASIA_01365</t>
  </si>
  <si>
    <t>289587..289724</t>
  </si>
  <si>
    <t>CLIBASIA_01370</t>
  </si>
  <si>
    <t>289840..290262</t>
  </si>
  <si>
    <t>ndk</t>
  </si>
  <si>
    <t>CLIBASIA_01375</t>
  </si>
  <si>
    <t>COG0105F</t>
  </si>
  <si>
    <t>290437..290862</t>
  </si>
  <si>
    <t>CLIBASIA_01380</t>
  </si>
  <si>
    <t>COG2927L</t>
  </si>
  <si>
    <t>290859..292343</t>
  </si>
  <si>
    <t>CLIBASIA_01385</t>
  </si>
  <si>
    <t>COG0260E</t>
  </si>
  <si>
    <t>292560..293645</t>
  </si>
  <si>
    <t>CLIBASIA_01390</t>
  </si>
  <si>
    <t>COG0795R</t>
  </si>
  <si>
    <t>293686..294771</t>
  </si>
  <si>
    <t>CLIBASIA_01395</t>
  </si>
  <si>
    <t>294774..297062</t>
  </si>
  <si>
    <t>CLIBASIA_01400</t>
  </si>
  <si>
    <t>COG1452M</t>
  </si>
  <si>
    <t>297120..298073</t>
  </si>
  <si>
    <t>CLIBASIA_01405</t>
  </si>
  <si>
    <t>COG0760O</t>
  </si>
  <si>
    <t>298091..299122</t>
  </si>
  <si>
    <t>pdxA</t>
  </si>
  <si>
    <t>CLIBASIA_01410</t>
  </si>
  <si>
    <t>COG1995H</t>
  </si>
  <si>
    <t>299106..299960</t>
  </si>
  <si>
    <t>ksgA</t>
  </si>
  <si>
    <t>CLIBASIA_01415</t>
  </si>
  <si>
    <t>COG0030J</t>
  </si>
  <si>
    <t>300089..301873</t>
  </si>
  <si>
    <t>mutL</t>
  </si>
  <si>
    <t>CLIBASIA_01420</t>
  </si>
  <si>
    <t>COG0323L</t>
  </si>
  <si>
    <t>301926..302141</t>
  </si>
  <si>
    <t>CLIBASIA_01425</t>
  </si>
  <si>
    <t>COG3908</t>
  </si>
  <si>
    <t>302138..303154</t>
  </si>
  <si>
    <t>lpxK</t>
  </si>
  <si>
    <t>CLIBASIA_01430</t>
  </si>
  <si>
    <t>COG1663M</t>
  </si>
  <si>
    <t>303210..304532</t>
  </si>
  <si>
    <t>kdtA</t>
  </si>
  <si>
    <t>CLIBASIA_01435</t>
  </si>
  <si>
    <t>COG1519M</t>
  </si>
  <si>
    <t>304618..304860</t>
  </si>
  <si>
    <t>CLIBASIA_01440</t>
  </si>
  <si>
    <t>304932..305792</t>
  </si>
  <si>
    <t>CLIBASIA_01445</t>
  </si>
  <si>
    <t>306139..306708</t>
  </si>
  <si>
    <t>CLIBASIA_01450</t>
  </si>
  <si>
    <t>COG0742L</t>
  </si>
  <si>
    <t>306801..307865</t>
  </si>
  <si>
    <t>CLIBASIA_01455</t>
  </si>
  <si>
    <t>COG1187J</t>
  </si>
  <si>
    <t>309206..309343</t>
  </si>
  <si>
    <t>CLIBASIA_01460</t>
  </si>
  <si>
    <t>309692..309919</t>
  </si>
  <si>
    <t>CLIBASIA_01465</t>
  </si>
  <si>
    <t>COG5508S</t>
  </si>
  <si>
    <t>310019..310951</t>
  </si>
  <si>
    <t>CLIBASIA_01470</t>
  </si>
  <si>
    <t>COG0462FE</t>
  </si>
  <si>
    <t>311278..312366</t>
  </si>
  <si>
    <t>CLIBASIA_01475</t>
  </si>
  <si>
    <t>COG1565S</t>
  </si>
  <si>
    <t>312356..313222</t>
  </si>
  <si>
    <t>CLIBASIA_01480</t>
  </si>
  <si>
    <t>COG0682M</t>
  </si>
  <si>
    <t>313384..313668</t>
  </si>
  <si>
    <t>CLIBASIA_01485</t>
  </si>
  <si>
    <t>COG2960S</t>
  </si>
  <si>
    <t>314434..316896</t>
  </si>
  <si>
    <t>CLIBASIA_01490</t>
  </si>
  <si>
    <t>COG0642T</t>
  </si>
  <si>
    <t>317028..318590</t>
  </si>
  <si>
    <t>guaA</t>
  </si>
  <si>
    <t>CLIBASIA_01495</t>
  </si>
  <si>
    <t>COG0519F</t>
  </si>
  <si>
    <t>318755..320326</t>
  </si>
  <si>
    <t>CLIBASIA_01500</t>
  </si>
  <si>
    <t>COG1253R</t>
  </si>
  <si>
    <t>320681..321022</t>
  </si>
  <si>
    <t>CLIBASIA_01505</t>
  </si>
  <si>
    <t>COG1146C</t>
  </si>
  <si>
    <t>321338..321904</t>
  </si>
  <si>
    <t>CLIBASIA_01510</t>
  </si>
  <si>
    <t>COG1329K</t>
  </si>
  <si>
    <t>322246..322821</t>
  </si>
  <si>
    <t>CLIBASIA_01515</t>
  </si>
  <si>
    <t>COG1825J</t>
  </si>
  <si>
    <t>322902..324770</t>
  </si>
  <si>
    <t>aspS</t>
  </si>
  <si>
    <t>CLIBASIA_01520</t>
  </si>
  <si>
    <t>COG0173J</t>
  </si>
  <si>
    <t>325252..326442</t>
  </si>
  <si>
    <t>carA</t>
  </si>
  <si>
    <t>CLIBASIA_01525</t>
  </si>
  <si>
    <t>COG0505EF</t>
  </si>
  <si>
    <t>326801..327457</t>
  </si>
  <si>
    <t>CLIBASIA_01530</t>
  </si>
  <si>
    <t>COG4649</t>
  </si>
  <si>
    <t>327468..328880</t>
  </si>
  <si>
    <t>engA</t>
  </si>
  <si>
    <t>CLIBASIA_01535</t>
  </si>
  <si>
    <t>COG1160R</t>
  </si>
  <si>
    <t>329734..330975</t>
  </si>
  <si>
    <t>metK</t>
  </si>
  <si>
    <t>CLIBASIA_01540</t>
  </si>
  <si>
    <t>COG0192H</t>
  </si>
  <si>
    <t>331060..331494</t>
  </si>
  <si>
    <t>CLIBASIA_01545</t>
  </si>
  <si>
    <t>COG1396K</t>
  </si>
  <si>
    <t>331628..333184</t>
  </si>
  <si>
    <t>lnt</t>
  </si>
  <si>
    <t>CLIBASIA_01550</t>
  </si>
  <si>
    <t>COG0815M</t>
  </si>
  <si>
    <t>333266..334228</t>
  </si>
  <si>
    <t>CLIBASIA_01555</t>
  </si>
  <si>
    <t>334246..334761</t>
  </si>
  <si>
    <t>CLIBASIA_01560</t>
  </si>
  <si>
    <t>COG0319R</t>
  </si>
  <si>
    <t>335013..336422</t>
  </si>
  <si>
    <t>miaB</t>
  </si>
  <si>
    <t>CLIBASIA_01565</t>
  </si>
  <si>
    <t>COG0621J</t>
  </si>
  <si>
    <t>336568..337188</t>
  </si>
  <si>
    <t>CLIBASIA_01570</t>
  </si>
  <si>
    <t>COG1214O</t>
  </si>
  <si>
    <t>337204..337773</t>
  </si>
  <si>
    <t>CLIBASIA_01575</t>
  </si>
  <si>
    <t>COG0694O</t>
  </si>
  <si>
    <t>337920..338456</t>
  </si>
  <si>
    <t>CLIBASIA_01580</t>
  </si>
  <si>
    <t>COG5352</t>
  </si>
  <si>
    <t>338777..339955</t>
  </si>
  <si>
    <t>argD</t>
  </si>
  <si>
    <t>CLIBASIA_01585</t>
  </si>
  <si>
    <t>COG4992E</t>
  </si>
  <si>
    <t>340008..340928</t>
  </si>
  <si>
    <t>argF</t>
  </si>
  <si>
    <t>CLIBASIA_01590</t>
  </si>
  <si>
    <t>COG0078E</t>
  </si>
  <si>
    <t>341066..342154</t>
  </si>
  <si>
    <t>pyrD</t>
  </si>
  <si>
    <t>CLIBASIA_01595</t>
  </si>
  <si>
    <t>COG0167F</t>
  </si>
  <si>
    <t>342347..343357</t>
  </si>
  <si>
    <t>CLIBASIA_01600</t>
  </si>
  <si>
    <t>COG1686M</t>
  </si>
  <si>
    <t>343577..344473</t>
  </si>
  <si>
    <t>CLIBASIA_01605</t>
  </si>
  <si>
    <t>COG3063NU</t>
  </si>
  <si>
    <t>344500..344787</t>
  </si>
  <si>
    <t>rpsU</t>
  </si>
  <si>
    <t>CLIBASIA_01610</t>
  </si>
  <si>
    <t>COG0828J</t>
  </si>
  <si>
    <t>345013..345798</t>
  </si>
  <si>
    <t>pdxJ</t>
  </si>
  <si>
    <t>CLIBASIA_01615</t>
  </si>
  <si>
    <t>COG0854H</t>
  </si>
  <si>
    <t>346164..349652</t>
  </si>
  <si>
    <t>carB</t>
  </si>
  <si>
    <t>CLIBASIA_01620</t>
  </si>
  <si>
    <t>COG0458EF</t>
  </si>
  <si>
    <t>349818..350294</t>
  </si>
  <si>
    <t>greA</t>
  </si>
  <si>
    <t>CLIBASIA_01625</t>
  </si>
  <si>
    <t>COG0782K</t>
  </si>
  <si>
    <t>350327..351385</t>
  </si>
  <si>
    <t>CLIBASIA_01630</t>
  </si>
  <si>
    <t>COG0438M</t>
  </si>
  <si>
    <t>351433..352875</t>
  </si>
  <si>
    <t>pykA</t>
  </si>
  <si>
    <t>CLIBASIA_01635</t>
  </si>
  <si>
    <t>COG0469G</t>
  </si>
  <si>
    <t>352878..353303</t>
  </si>
  <si>
    <t>CLIBASIA_01640</t>
  </si>
  <si>
    <t>COG5480S</t>
  </si>
  <si>
    <t>354092..354763</t>
  </si>
  <si>
    <t>CLIBASIA_01645</t>
  </si>
  <si>
    <t>COG2932K</t>
  </si>
  <si>
    <t>354946..357837</t>
  </si>
  <si>
    <t>ileS</t>
  </si>
  <si>
    <t>CLIBASIA_01650</t>
  </si>
  <si>
    <t>COG0060J</t>
  </si>
  <si>
    <t>358257..358772</t>
  </si>
  <si>
    <t>CLIBASIA_01655</t>
  </si>
  <si>
    <t>359267..359410</t>
  </si>
  <si>
    <t>CLIBASIA_01660</t>
  </si>
  <si>
    <t>359409..360344</t>
  </si>
  <si>
    <t>CLIBASIA_01665</t>
  </si>
  <si>
    <t>360594..361973</t>
  </si>
  <si>
    <t>CLIBASIA_01670</t>
  </si>
  <si>
    <t>362702..365113</t>
  </si>
  <si>
    <t>CLIBASIA_01675</t>
  </si>
  <si>
    <t>COG4191T</t>
  </si>
  <si>
    <t>365407..368097</t>
  </si>
  <si>
    <t>acnA</t>
  </si>
  <si>
    <t>CLIBASIA_01680</t>
  </si>
  <si>
    <t>COG1048C</t>
  </si>
  <si>
    <t>368330..369109</t>
  </si>
  <si>
    <t>CLIBASIA_01685</t>
  </si>
  <si>
    <t>COG0670R</t>
  </si>
  <si>
    <t>369502..370218</t>
  </si>
  <si>
    <t>pyrE</t>
  </si>
  <si>
    <t>CLIBASIA_01690</t>
  </si>
  <si>
    <t>COG0284F</t>
  </si>
  <si>
    <t>370373..371530</t>
  </si>
  <si>
    <t>dnaA</t>
  </si>
  <si>
    <t>CLIBASIA_01695</t>
  </si>
  <si>
    <t>COG0592L</t>
  </si>
  <si>
    <t>371850..373106</t>
  </si>
  <si>
    <t>CLIBASIA_01700</t>
  </si>
  <si>
    <t>COG1488H</t>
  </si>
  <si>
    <t>373449..375179</t>
  </si>
  <si>
    <t>rpsA</t>
  </si>
  <si>
    <t>CLIBASIA_01705</t>
  </si>
  <si>
    <t>COG0539J</t>
  </si>
  <si>
    <t>375319..375972</t>
  </si>
  <si>
    <t>cmk</t>
  </si>
  <si>
    <t>CLIBASIA_01710</t>
  </si>
  <si>
    <t>COG0283F</t>
  </si>
  <si>
    <t>375960..377309</t>
  </si>
  <si>
    <t>aroA</t>
  </si>
  <si>
    <t>CLIBASIA_01715</t>
  </si>
  <si>
    <t>COG0128E</t>
  </si>
  <si>
    <t>377508..377897</t>
  </si>
  <si>
    <t>CLIBASIA_01720</t>
  </si>
  <si>
    <t>COG4530</t>
  </si>
  <si>
    <t>378564..379082</t>
  </si>
  <si>
    <t>fabA</t>
  </si>
  <si>
    <t>CLIBASIA_01725</t>
  </si>
  <si>
    <t>COG0764I</t>
  </si>
  <si>
    <t>379126..380346</t>
  </si>
  <si>
    <t>fabB</t>
  </si>
  <si>
    <t>CLIBASIA_01730</t>
  </si>
  <si>
    <t>COG0304IQ</t>
  </si>
  <si>
    <t>380351..381154</t>
  </si>
  <si>
    <t>fabI</t>
  </si>
  <si>
    <t>CLIBASIA_01735</t>
  </si>
  <si>
    <t>COG0623I</t>
  </si>
  <si>
    <t>381619..383640</t>
  </si>
  <si>
    <t>CLIBASIA_01740</t>
  </si>
  <si>
    <t>383792..385066</t>
  </si>
  <si>
    <t>CLIBASIA_01745</t>
  </si>
  <si>
    <t>COG0612R</t>
  </si>
  <si>
    <t>385056..386465</t>
  </si>
  <si>
    <t>thrC</t>
  </si>
  <si>
    <t>CLIBASIA_01750</t>
  </si>
  <si>
    <t>COG0498E</t>
  </si>
  <si>
    <t>386844..387971</t>
  </si>
  <si>
    <t>CLIBASIA_01755</t>
  </si>
  <si>
    <t>COG0863L</t>
  </si>
  <si>
    <t>388736..388996</t>
  </si>
  <si>
    <t>CLIBASIA_01760</t>
  </si>
  <si>
    <t>COG1722L</t>
  </si>
  <si>
    <t>389058..391949</t>
  </si>
  <si>
    <t>CLIBASIA_01765</t>
  </si>
  <si>
    <t>COG5001T</t>
  </si>
  <si>
    <t>392578..392769</t>
  </si>
  <si>
    <t>CLIBASIA_01770</t>
  </si>
  <si>
    <t>COG3024S</t>
  </si>
  <si>
    <t>392922..393254</t>
  </si>
  <si>
    <t>infA</t>
  </si>
  <si>
    <t>CLIBASIA_01775</t>
  </si>
  <si>
    <t>COG0361J</t>
  </si>
  <si>
    <t>393583..393942</t>
  </si>
  <si>
    <t>cyoD</t>
  </si>
  <si>
    <t>CLIBASIA_01780</t>
  </si>
  <si>
    <t>COG3125C</t>
  </si>
  <si>
    <t>393968..394600</t>
  </si>
  <si>
    <t>cyoC</t>
  </si>
  <si>
    <t>CLIBASIA_01785</t>
  </si>
  <si>
    <t>COG1845C</t>
  </si>
  <si>
    <t>394602..396617</t>
  </si>
  <si>
    <t>cyoB</t>
  </si>
  <si>
    <t>CLIBASIA_01790</t>
  </si>
  <si>
    <t>COG0843C</t>
  </si>
  <si>
    <t>396737..397735</t>
  </si>
  <si>
    <t>cyoA</t>
  </si>
  <si>
    <t>CLIBASIA_01795</t>
  </si>
  <si>
    <t>COG1622C</t>
  </si>
  <si>
    <t>398023..398190</t>
  </si>
  <si>
    <t>rpmG</t>
  </si>
  <si>
    <t>CLIBASIA_01800</t>
  </si>
  <si>
    <t>COG0267J</t>
  </si>
  <si>
    <t>398455..398826</t>
  </si>
  <si>
    <t>CLIBASIA_01805</t>
  </si>
  <si>
    <t>COG0784T</t>
  </si>
  <si>
    <t>399166..399864</t>
  </si>
  <si>
    <t>CLIBASIA_01810</t>
  </si>
  <si>
    <t>COG1651O</t>
  </si>
  <si>
    <t>399950..400435</t>
  </si>
  <si>
    <t>CLIBASIA_01815</t>
  </si>
  <si>
    <t>COG5389</t>
  </si>
  <si>
    <t>400659..401729</t>
  </si>
  <si>
    <t>mutY</t>
  </si>
  <si>
    <t>CLIBASIA_01820</t>
  </si>
  <si>
    <t>COG1194L</t>
  </si>
  <si>
    <t>401817..402920</t>
  </si>
  <si>
    <t>CLIBASIA_01825</t>
  </si>
  <si>
    <t>COG0717F</t>
  </si>
  <si>
    <t>403128..403262</t>
  </si>
  <si>
    <t>rpmH</t>
  </si>
  <si>
    <t>CLIBASIA_01830</t>
  </si>
  <si>
    <t>403349..403720</t>
  </si>
  <si>
    <t>rnpA</t>
  </si>
  <si>
    <t>CLIBASIA_01835</t>
  </si>
  <si>
    <t>COG0594J</t>
  </si>
  <si>
    <t>403720..405465</t>
  </si>
  <si>
    <t>CLIBASIA_01840</t>
  </si>
  <si>
    <t>COG0706U</t>
  </si>
  <si>
    <t>405517..406155</t>
  </si>
  <si>
    <t>engB</t>
  </si>
  <si>
    <t>CLIBASIA_01845</t>
  </si>
  <si>
    <t>COG0218R</t>
  </si>
  <si>
    <t>407548..408534</t>
  </si>
  <si>
    <t>CLIBASIA_01860</t>
  </si>
  <si>
    <t>COG0502H</t>
  </si>
  <si>
    <t>408531..409676</t>
  </si>
  <si>
    <t>CLIBASIA_01865</t>
  </si>
  <si>
    <t>COG0156H</t>
  </si>
  <si>
    <t>409673..410326</t>
  </si>
  <si>
    <t>bioD</t>
  </si>
  <si>
    <t>CLIBASIA_01870</t>
  </si>
  <si>
    <t>COG0132H</t>
  </si>
  <si>
    <t>410307..411578</t>
  </si>
  <si>
    <t>CLIBASIA_01875</t>
  </si>
  <si>
    <t>COG0161H</t>
  </si>
  <si>
    <t>411579..412556</t>
  </si>
  <si>
    <t>CLIBASIA_01880</t>
  </si>
  <si>
    <t>COG0332I</t>
  </si>
  <si>
    <t>412606..412809</t>
  </si>
  <si>
    <t>xerC</t>
  </si>
  <si>
    <t>CLIBASIA_01885</t>
  </si>
  <si>
    <t>412806..413111</t>
  </si>
  <si>
    <t>CLIBASIA_01890</t>
  </si>
  <si>
    <t>416120..416242</t>
  </si>
  <si>
    <t>CLIBASIA_01895</t>
  </si>
  <si>
    <t>418594..419907</t>
  </si>
  <si>
    <t>hslU</t>
  </si>
  <si>
    <t>CLIBASIA_03610</t>
  </si>
  <si>
    <t>COG1220O</t>
  </si>
  <si>
    <t>419913..420485</t>
  </si>
  <si>
    <t>CLIBASIA_03605</t>
  </si>
  <si>
    <t>COG5405O</t>
  </si>
  <si>
    <t>420756..421691</t>
  </si>
  <si>
    <t>CLIBASIA_03600</t>
  </si>
  <si>
    <t>COG1072H</t>
  </si>
  <si>
    <t>421864..423393</t>
  </si>
  <si>
    <t>pckA</t>
  </si>
  <si>
    <t>CLIBASIA_03595</t>
  </si>
  <si>
    <t>COG1866C</t>
  </si>
  <si>
    <t>423932..424111</t>
  </si>
  <si>
    <t>CLIBASIA_03592</t>
  </si>
  <si>
    <t>424002..426380</t>
  </si>
  <si>
    <t>CLIBASIA_03590</t>
  </si>
  <si>
    <t>COG2205T</t>
  </si>
  <si>
    <t>426394..426882</t>
  </si>
  <si>
    <t>CLIBASIA_03585</t>
  </si>
  <si>
    <t>COG0802R</t>
  </si>
  <si>
    <t>426908..430030</t>
  </si>
  <si>
    <t>CLIBASIA_03580</t>
  </si>
  <si>
    <t>COG3893L</t>
  </si>
  <si>
    <t>433634..433957</t>
  </si>
  <si>
    <t>trxA</t>
  </si>
  <si>
    <t>CLIBASIA_03565</t>
  </si>
  <si>
    <t>COG3118O</t>
  </si>
  <si>
    <t>434017..435306</t>
  </si>
  <si>
    <t>folC</t>
  </si>
  <si>
    <t>CLIBASIA_03560</t>
  </si>
  <si>
    <t>COG0285H</t>
  </si>
  <si>
    <t>435350..436204</t>
  </si>
  <si>
    <t>accD</t>
  </si>
  <si>
    <t>CLIBASIA_03555</t>
  </si>
  <si>
    <t>COG0777I</t>
  </si>
  <si>
    <t>436594..437193</t>
  </si>
  <si>
    <t>coaE</t>
  </si>
  <si>
    <t>CLIBASIA_03550</t>
  </si>
  <si>
    <t>COG0237H</t>
  </si>
  <si>
    <t>437177..437914</t>
  </si>
  <si>
    <t>dnaQ</t>
  </si>
  <si>
    <t>CLIBASIA_03545</t>
  </si>
  <si>
    <t>COG0847L</t>
  </si>
  <si>
    <t>437917..438375</t>
  </si>
  <si>
    <t>secB</t>
  </si>
  <si>
    <t>CLIBASIA_03540</t>
  </si>
  <si>
    <t>COG1952U</t>
  </si>
  <si>
    <t>438339..438530</t>
  </si>
  <si>
    <t>CLIBASIA_03535</t>
  </si>
  <si>
    <t>438634..439332</t>
  </si>
  <si>
    <t>CLIBASIA_03530</t>
  </si>
  <si>
    <t>COG4395S</t>
  </si>
  <si>
    <t>439394..441805</t>
  </si>
  <si>
    <t>gyrB</t>
  </si>
  <si>
    <t>CLIBASIA_03525</t>
  </si>
  <si>
    <t>441888..442487</t>
  </si>
  <si>
    <t>CLIBASIA_03520</t>
  </si>
  <si>
    <t>COG0424D</t>
  </si>
  <si>
    <t>442927..443967</t>
  </si>
  <si>
    <t>hemE</t>
  </si>
  <si>
    <t>CLIBASIA_03515</t>
  </si>
  <si>
    <t>COG0407H</t>
  </si>
  <si>
    <t>443967..444503</t>
  </si>
  <si>
    <t>CLIBASIA_03510</t>
  </si>
  <si>
    <t>COG1981S</t>
  </si>
  <si>
    <t>444702..445973</t>
  </si>
  <si>
    <t>rho</t>
  </si>
  <si>
    <t>CLIBASIA_03505</t>
  </si>
  <si>
    <t>COG1158K</t>
  </si>
  <si>
    <t>445994..447316</t>
  </si>
  <si>
    <t>trmE</t>
  </si>
  <si>
    <t>CLIBASIA_03500</t>
  </si>
  <si>
    <t>COG0486R</t>
  </si>
  <si>
    <t>447340..449220</t>
  </si>
  <si>
    <t>CLIBASIA_03495</t>
  </si>
  <si>
    <t>COG0445D</t>
  </si>
  <si>
    <t>449217..449723</t>
  </si>
  <si>
    <t>gidB</t>
  </si>
  <si>
    <t>CLIBASIA_03490</t>
  </si>
  <si>
    <t>COG0357M</t>
  </si>
  <si>
    <t>449900..450697</t>
  </si>
  <si>
    <t>parA</t>
  </si>
  <si>
    <t>CLIBASIA_03485</t>
  </si>
  <si>
    <t>COG1192D</t>
  </si>
  <si>
    <t>450712..451614</t>
  </si>
  <si>
    <t>parB</t>
  </si>
  <si>
    <t>CLIBASIA_03480</t>
  </si>
  <si>
    <t>COG1475K</t>
  </si>
  <si>
    <t>451620..452678</t>
  </si>
  <si>
    <t>holA</t>
  </si>
  <si>
    <t>CLIBASIA_03475</t>
  </si>
  <si>
    <t>COG1466L</t>
  </si>
  <si>
    <t>452684..453181</t>
  </si>
  <si>
    <t>CLIBASIA_03470</t>
  </si>
  <si>
    <t>COG5468</t>
  </si>
  <si>
    <t>453171..455780</t>
  </si>
  <si>
    <t>leuS</t>
  </si>
  <si>
    <t>CLIBASIA_03465</t>
  </si>
  <si>
    <t>COG0495J</t>
  </si>
  <si>
    <t>455896..456564</t>
  </si>
  <si>
    <t>CLIBASIA_03460</t>
  </si>
  <si>
    <t>COG0325R</t>
  </si>
  <si>
    <t>456637..457215</t>
  </si>
  <si>
    <t>CLIBASIA_03455</t>
  </si>
  <si>
    <t>COG3820S</t>
  </si>
  <si>
    <t>457508..459928</t>
  </si>
  <si>
    <t>ftsK</t>
  </si>
  <si>
    <t>CLIBASIA_03450</t>
  </si>
  <si>
    <t>COG1674D</t>
  </si>
  <si>
    <t>460883..461497</t>
  </si>
  <si>
    <t>CLIBASIA_03445</t>
  </si>
  <si>
    <t>COG2834M</t>
  </si>
  <si>
    <t>461744..462439</t>
  </si>
  <si>
    <t>CLIBASIA_03440</t>
  </si>
  <si>
    <t>462587..463045</t>
  </si>
  <si>
    <t>rnhA</t>
  </si>
  <si>
    <t>CLIBASIA_03435</t>
  </si>
  <si>
    <t>COG0328L</t>
  </si>
  <si>
    <t>463035..463985</t>
  </si>
  <si>
    <t>CLIBASIA_03430</t>
  </si>
  <si>
    <t>COG2334R</t>
  </si>
  <si>
    <t>464211..465278</t>
  </si>
  <si>
    <t>trpS</t>
  </si>
  <si>
    <t>CLIBASIA_03425</t>
  </si>
  <si>
    <t>COG0180J</t>
  </si>
  <si>
    <t>465354..466910</t>
  </si>
  <si>
    <t>mviN</t>
  </si>
  <si>
    <t>CLIBASIA_03420</t>
  </si>
  <si>
    <t>COG0728R</t>
  </si>
  <si>
    <t>467198..468454</t>
  </si>
  <si>
    <t>CLIBASIA_03415</t>
  </si>
  <si>
    <t>COG2309E</t>
  </si>
  <si>
    <t>468451..470040</t>
  </si>
  <si>
    <t>xseA</t>
  </si>
  <si>
    <t>CLIBASIA_03410</t>
  </si>
  <si>
    <t>COG1570L</t>
  </si>
  <si>
    <t>470431..470820</t>
  </si>
  <si>
    <t>CLIBASIA_03405</t>
  </si>
  <si>
    <t>471064..471642</t>
  </si>
  <si>
    <t>CLIBASIA_03400</t>
  </si>
  <si>
    <t>COG0779S</t>
  </si>
  <si>
    <t>471664..473244</t>
  </si>
  <si>
    <t>nusA</t>
  </si>
  <si>
    <t>CLIBASIA_03395</t>
  </si>
  <si>
    <t>COG0195K</t>
  </si>
  <si>
    <t>473524..476178</t>
  </si>
  <si>
    <t>infB</t>
  </si>
  <si>
    <t>CLIBASIA_03390</t>
  </si>
  <si>
    <t>COG0532J</t>
  </si>
  <si>
    <t>476229..476615</t>
  </si>
  <si>
    <t>rbfA</t>
  </si>
  <si>
    <t>CLIBASIA_03385</t>
  </si>
  <si>
    <t>COG0858J</t>
  </si>
  <si>
    <t>476758..477027</t>
  </si>
  <si>
    <t>rpsO</t>
  </si>
  <si>
    <t>CLIBASIA_03380</t>
  </si>
  <si>
    <t>COG0184J</t>
  </si>
  <si>
    <t>477223..479322</t>
  </si>
  <si>
    <t>pnp</t>
  </si>
  <si>
    <t>CLIBASIA_03375</t>
  </si>
  <si>
    <t>COG1185J</t>
  </si>
  <si>
    <t>479917..480366</t>
  </si>
  <si>
    <t>CLIBASIA_03370</t>
  </si>
  <si>
    <t>COG4957</t>
  </si>
  <si>
    <t>480461..481630</t>
  </si>
  <si>
    <t>dapE</t>
  </si>
  <si>
    <t>CLIBASIA_03365</t>
  </si>
  <si>
    <t>COG0624E</t>
  </si>
  <si>
    <t>481548..481679</t>
  </si>
  <si>
    <t>CLIBASIA_03362</t>
  </si>
  <si>
    <t>481651..482508</t>
  </si>
  <si>
    <t>dapD</t>
  </si>
  <si>
    <t>CLIBASIA_03360</t>
  </si>
  <si>
    <t>COG2171E</t>
  </si>
  <si>
    <t>482599..483066</t>
  </si>
  <si>
    <t>CLIBASIA_03355</t>
  </si>
  <si>
    <t>COG0537FGR</t>
  </si>
  <si>
    <t>483451..483624</t>
  </si>
  <si>
    <t>CLIBASIA_03352</t>
  </si>
  <si>
    <t>483518..484354</t>
  </si>
  <si>
    <t>rpsB</t>
  </si>
  <si>
    <t>CLIBASIA_03350</t>
  </si>
  <si>
    <t>COG0052J</t>
  </si>
  <si>
    <t>484385..485275</t>
  </si>
  <si>
    <t>tsf</t>
  </si>
  <si>
    <t>CLIBASIA_03345</t>
  </si>
  <si>
    <t>COG0264J</t>
  </si>
  <si>
    <t>485335..486063</t>
  </si>
  <si>
    <t>pyrH</t>
  </si>
  <si>
    <t>CLIBASIA_03340</t>
  </si>
  <si>
    <t>COG0528F</t>
  </si>
  <si>
    <t>486103..486663</t>
  </si>
  <si>
    <t>frr</t>
  </si>
  <si>
    <t>CLIBASIA_03335</t>
  </si>
  <si>
    <t>COG0233J</t>
  </si>
  <si>
    <t>486687..487418</t>
  </si>
  <si>
    <t>uppS</t>
  </si>
  <si>
    <t>CLIBASIA_03330</t>
  </si>
  <si>
    <t>COG0020I</t>
  </si>
  <si>
    <t>487430..488239</t>
  </si>
  <si>
    <t>cdsA</t>
  </si>
  <si>
    <t>CLIBASIA_03325</t>
  </si>
  <si>
    <t>COG0575I</t>
  </si>
  <si>
    <t>488309..489358</t>
  </si>
  <si>
    <t>CLIBASIA_03320</t>
  </si>
  <si>
    <t>COG0750M</t>
  </si>
  <si>
    <t>489425..491770</t>
  </si>
  <si>
    <t>omp</t>
  </si>
  <si>
    <t>CLIBASIA_03315</t>
  </si>
  <si>
    <t>COG4775M</t>
  </si>
  <si>
    <t>491800..492843</t>
  </si>
  <si>
    <t>lpxD</t>
  </si>
  <si>
    <t>CLIBASIA_03310</t>
  </si>
  <si>
    <t>COG1044M</t>
  </si>
  <si>
    <t>492845..493330</t>
  </si>
  <si>
    <t>fabZ</t>
  </si>
  <si>
    <t>CLIBASIA_03305</t>
  </si>
  <si>
    <t>493314..494129</t>
  </si>
  <si>
    <t>lpxA</t>
  </si>
  <si>
    <t>CLIBASIA_03300</t>
  </si>
  <si>
    <t>COG1043M</t>
  </si>
  <si>
    <t>494138..494983</t>
  </si>
  <si>
    <t>CLIBASIA_03295</t>
  </si>
  <si>
    <t>COG3494S</t>
  </si>
  <si>
    <t>494980..496131</t>
  </si>
  <si>
    <t>lpxB</t>
  </si>
  <si>
    <t>CLIBASIA_03290</t>
  </si>
  <si>
    <t>COG0763M</t>
  </si>
  <si>
    <t>496231..497358</t>
  </si>
  <si>
    <t>recF</t>
  </si>
  <si>
    <t>CLIBASIA_03285</t>
  </si>
  <si>
    <t>COG1195L</t>
  </si>
  <si>
    <t>497362..498168</t>
  </si>
  <si>
    <t>kdsB</t>
  </si>
  <si>
    <t>CLIBASIA_03280</t>
  </si>
  <si>
    <t>COG1212M</t>
  </si>
  <si>
    <t>498335..498919</t>
  </si>
  <si>
    <t>CLIBASIA_03275</t>
  </si>
  <si>
    <t>COG3807S</t>
  </si>
  <si>
    <t>501182..501505</t>
  </si>
  <si>
    <t>CLIBASIA_03260</t>
  </si>
  <si>
    <t>COG0718S</t>
  </si>
  <si>
    <t>501676..502281</t>
  </si>
  <si>
    <t>recR</t>
  </si>
  <si>
    <t>CLIBASIA_03255</t>
  </si>
  <si>
    <t>COG0353L</t>
  </si>
  <si>
    <t>504260..505681</t>
  </si>
  <si>
    <t>CLIBASIA_03240</t>
  </si>
  <si>
    <t>COG0277C</t>
  </si>
  <si>
    <t>505678..506670</t>
  </si>
  <si>
    <t>CLIBASIA_03235</t>
  </si>
  <si>
    <t>COG0009J</t>
  </si>
  <si>
    <t>506971..507459</t>
  </si>
  <si>
    <t>CLIBASIA_03230</t>
  </si>
  <si>
    <t>508500..509150</t>
  </si>
  <si>
    <t>CLIBASIA_03225</t>
  </si>
  <si>
    <t>COG0491R</t>
  </si>
  <si>
    <t>509284..510207</t>
  </si>
  <si>
    <t>glyQ</t>
  </si>
  <si>
    <t>CLIBASIA_03220</t>
  </si>
  <si>
    <t>COG0752J</t>
  </si>
  <si>
    <t>510535..511212</t>
  </si>
  <si>
    <t>CLIBASIA_03215</t>
  </si>
  <si>
    <t>COG4123R</t>
  </si>
  <si>
    <t>511504..512472</t>
  </si>
  <si>
    <t>ispB</t>
  </si>
  <si>
    <t>CLIBASIA_03210</t>
  </si>
  <si>
    <t>COG0142H</t>
  </si>
  <si>
    <t>512719..513513</t>
  </si>
  <si>
    <t>ppnK</t>
  </si>
  <si>
    <t>CLIBASIA_03205</t>
  </si>
  <si>
    <t>COG0061G</t>
  </si>
  <si>
    <t>513525..514592</t>
  </si>
  <si>
    <t>prfB</t>
  </si>
  <si>
    <t>CLIBASIA_03200</t>
  </si>
  <si>
    <t>COG1186J</t>
  </si>
  <si>
    <t>514686..517139</t>
  </si>
  <si>
    <t>mrcA</t>
  </si>
  <si>
    <t>CLIBASIA_03195</t>
  </si>
  <si>
    <t>COG5009M</t>
  </si>
  <si>
    <t>517904..520075</t>
  </si>
  <si>
    <t>CLIBASIA_03190</t>
  </si>
  <si>
    <t>COG1530J</t>
  </si>
  <si>
    <t>520299..523061</t>
  </si>
  <si>
    <t>mutS</t>
  </si>
  <si>
    <t>CLIBASIA_03185</t>
  </si>
  <si>
    <t>COG0249L</t>
  </si>
  <si>
    <t>523148..523474</t>
  </si>
  <si>
    <t>lspA</t>
  </si>
  <si>
    <t>CLIBASIA_03180</t>
  </si>
  <si>
    <t>COG0597MU</t>
  </si>
  <si>
    <t>523817..524119</t>
  </si>
  <si>
    <t>CLIBASIA_03175</t>
  </si>
  <si>
    <t>COG0776L</t>
  </si>
  <si>
    <t>524153..525034</t>
  </si>
  <si>
    <t>CLIBASIA_03170</t>
  </si>
  <si>
    <t>COG0616OU</t>
  </si>
  <si>
    <t>525272..525919</t>
  </si>
  <si>
    <t>CLIBASIA_03165</t>
  </si>
  <si>
    <t>COG5375S</t>
  </si>
  <si>
    <t>525949..526494</t>
  </si>
  <si>
    <t>CLIBASIA_03160</t>
  </si>
  <si>
    <t>COG1934S</t>
  </si>
  <si>
    <t>526491..527279</t>
  </si>
  <si>
    <t>CLIBASIA_03155</t>
  </si>
  <si>
    <t>COG1137R</t>
  </si>
  <si>
    <t>527692..528477</t>
  </si>
  <si>
    <t>CLIBASIA_03150</t>
  </si>
  <si>
    <t>COG1573L</t>
  </si>
  <si>
    <t>528606..529865</t>
  </si>
  <si>
    <t>CLIBASIA_03145</t>
  </si>
  <si>
    <t>COG1748E</t>
  </si>
  <si>
    <t>529934..531037</t>
  </si>
  <si>
    <t>nspC</t>
  </si>
  <si>
    <t>CLIBASIA_03140</t>
  </si>
  <si>
    <t>531385..532050</t>
  </si>
  <si>
    <t>CLIBASIA_03135</t>
  </si>
  <si>
    <t>COG2802R</t>
  </si>
  <si>
    <t>532065..532259</t>
  </si>
  <si>
    <t>CLIBASIA_03130</t>
  </si>
  <si>
    <t>COG2835S</t>
  </si>
  <si>
    <t>532299..532706</t>
  </si>
  <si>
    <t>CLIBASIA_03125</t>
  </si>
  <si>
    <t>COG4964U</t>
  </si>
  <si>
    <t>532696..532878</t>
  </si>
  <si>
    <t>CLIBASIA_03120</t>
  </si>
  <si>
    <t>533718..533900</t>
  </si>
  <si>
    <t>CLIBASIA_03115</t>
  </si>
  <si>
    <t>COG3847U</t>
  </si>
  <si>
    <t>534217..534444</t>
  </si>
  <si>
    <t>CLIBASIA_03110</t>
  </si>
  <si>
    <t>535208..535396</t>
  </si>
  <si>
    <t>CLIBASIA_03105</t>
  </si>
  <si>
    <t>536048..536218</t>
  </si>
  <si>
    <t>CLIBASIA_03100</t>
  </si>
  <si>
    <t>536329..536505</t>
  </si>
  <si>
    <t>CLIBASIA_03095</t>
  </si>
  <si>
    <t>536747..536878</t>
  </si>
  <si>
    <t>CLIBASIA_03090</t>
  </si>
  <si>
    <t>537063..537425</t>
  </si>
  <si>
    <t>CLIBASIA_03085</t>
  </si>
  <si>
    <t>537888..538418</t>
  </si>
  <si>
    <t>CLIBASIA_03080</t>
  </si>
  <si>
    <t>COG4960OU</t>
  </si>
  <si>
    <t>538530..539321</t>
  </si>
  <si>
    <t>CLIBASIA_03075</t>
  </si>
  <si>
    <t>COG3745U</t>
  </si>
  <si>
    <t>539321..540745</t>
  </si>
  <si>
    <t>CLIBASIA_03070</t>
  </si>
  <si>
    <t>540742..541473</t>
  </si>
  <si>
    <t>CLIBASIA_03065</t>
  </si>
  <si>
    <t>COG5461</t>
  </si>
  <si>
    <t>541529..542812</t>
  </si>
  <si>
    <t>CLIBASIA_03060</t>
  </si>
  <si>
    <t>COG4963U</t>
  </si>
  <si>
    <t>542825..544276</t>
  </si>
  <si>
    <t>CLIBASIA_03055</t>
  </si>
  <si>
    <t>COG4962U</t>
  </si>
  <si>
    <t>544288..544701</t>
  </si>
  <si>
    <t>CLIBASIA_03050</t>
  </si>
  <si>
    <t>544698..545261</t>
  </si>
  <si>
    <t>CLIBASIA_03045</t>
  </si>
  <si>
    <t>COG4965U</t>
  </si>
  <si>
    <t>545277..546266</t>
  </si>
  <si>
    <t>CLIBASIA_03040</t>
  </si>
  <si>
    <t>COG2064NU</t>
  </si>
  <si>
    <t>546391..546885</t>
  </si>
  <si>
    <t>ftn</t>
  </si>
  <si>
    <t>CLIBASIA_03035</t>
  </si>
  <si>
    <t>COG1528P</t>
  </si>
  <si>
    <t>547018..547800</t>
  </si>
  <si>
    <t>znuB</t>
  </si>
  <si>
    <t>CLIBASIA_03030</t>
  </si>
  <si>
    <t>COG1108P</t>
  </si>
  <si>
    <t>547865..548587</t>
  </si>
  <si>
    <t>znuC</t>
  </si>
  <si>
    <t>CLIBASIA_03025</t>
  </si>
  <si>
    <t>COG1121P</t>
  </si>
  <si>
    <t>548673..549557</t>
  </si>
  <si>
    <t>znuA</t>
  </si>
  <si>
    <t>CLIBASIA_03020</t>
  </si>
  <si>
    <t>COG4531P</t>
  </si>
  <si>
    <t>549554..550981</t>
  </si>
  <si>
    <t>gnd</t>
  </si>
  <si>
    <t>CLIBASIA_03015</t>
  </si>
  <si>
    <t>COG0362G</t>
  </si>
  <si>
    <t>551191..551616</t>
  </si>
  <si>
    <t>rplS</t>
  </si>
  <si>
    <t>CLIBASIA_03010</t>
  </si>
  <si>
    <t>COG0335J</t>
  </si>
  <si>
    <t>551696..552406</t>
  </si>
  <si>
    <t>trmD</t>
  </si>
  <si>
    <t>CLIBASIA_03005</t>
  </si>
  <si>
    <t>COG0336J</t>
  </si>
  <si>
    <t>552403..552975</t>
  </si>
  <si>
    <t>rimM</t>
  </si>
  <si>
    <t>CLIBASIA_03000</t>
  </si>
  <si>
    <t>COG0806J</t>
  </si>
  <si>
    <t>553068..553418</t>
  </si>
  <si>
    <t>rpsP</t>
  </si>
  <si>
    <t>CLIBASIA_02995</t>
  </si>
  <si>
    <t>COG0228J</t>
  </si>
  <si>
    <t>553806..555191</t>
  </si>
  <si>
    <t>ffh</t>
  </si>
  <si>
    <t>CLIBASIA_02990</t>
  </si>
  <si>
    <t>COG0541U</t>
  </si>
  <si>
    <t>555450..556340</t>
  </si>
  <si>
    <t>dapF</t>
  </si>
  <si>
    <t>CLIBASIA_02985</t>
  </si>
  <si>
    <t>COG0253E</t>
  </si>
  <si>
    <t>556538..557503</t>
  </si>
  <si>
    <t>CLIBASIA_02980</t>
  </si>
  <si>
    <t>COG0552U</t>
  </si>
  <si>
    <t>557500..558114</t>
  </si>
  <si>
    <t>CLIBASIA_02975</t>
  </si>
  <si>
    <t>COG2917D</t>
  </si>
  <si>
    <t>558762..559802</t>
  </si>
  <si>
    <t>CLIBASIA_02970</t>
  </si>
  <si>
    <t>COG0226P</t>
  </si>
  <si>
    <t>559867..561348</t>
  </si>
  <si>
    <t>pstC</t>
  </si>
  <si>
    <t>CLIBASIA_02965</t>
  </si>
  <si>
    <t>COG0573P</t>
  </si>
  <si>
    <t>561345..562622</t>
  </si>
  <si>
    <t>pstA</t>
  </si>
  <si>
    <t>CLIBASIA_02960</t>
  </si>
  <si>
    <t>COG0581P</t>
  </si>
  <si>
    <t>562645..563409</t>
  </si>
  <si>
    <t>pstB</t>
  </si>
  <si>
    <t>CLIBASIA_02955</t>
  </si>
  <si>
    <t>COG1117P</t>
  </si>
  <si>
    <t>563455..564144</t>
  </si>
  <si>
    <t>phoU</t>
  </si>
  <si>
    <t>CLIBASIA_02950</t>
  </si>
  <si>
    <t>COG0704P</t>
  </si>
  <si>
    <t>564296..564955</t>
  </si>
  <si>
    <t>grpE</t>
  </si>
  <si>
    <t>CLIBASIA_02945</t>
  </si>
  <si>
    <t>COG0576O</t>
  </si>
  <si>
    <t>565377..566864</t>
  </si>
  <si>
    <t>CLIBASIA_02940</t>
  </si>
  <si>
    <t>567333..568802</t>
  </si>
  <si>
    <t>CLIBASIA_02935</t>
  </si>
  <si>
    <t>COG0265O</t>
  </si>
  <si>
    <t>568925..569218</t>
  </si>
  <si>
    <t>CLIBASIA_02930</t>
  </si>
  <si>
    <t>569522..570532</t>
  </si>
  <si>
    <t>CLIBASIA_02925</t>
  </si>
  <si>
    <t>571137..571562</t>
  </si>
  <si>
    <t>mscL</t>
  </si>
  <si>
    <t>CLIBASIA_02920</t>
  </si>
  <si>
    <t>COG1970M</t>
  </si>
  <si>
    <t>571665..572615</t>
  </si>
  <si>
    <t>gshB</t>
  </si>
  <si>
    <t>CLIBASIA_02915</t>
  </si>
  <si>
    <t>COG0189HJ</t>
  </si>
  <si>
    <t>572909..574600</t>
  </si>
  <si>
    <t>fliF</t>
  </si>
  <si>
    <t>CLIBASIA_02910</t>
  </si>
  <si>
    <t>COG1766NU</t>
  </si>
  <si>
    <t>574977..575717</t>
  </si>
  <si>
    <t>CLIBASIA_02905</t>
  </si>
  <si>
    <t>COG2771K</t>
  </si>
  <si>
    <t>575763..576470</t>
  </si>
  <si>
    <t>CLIBASIA_02900</t>
  </si>
  <si>
    <t>576675..576893</t>
  </si>
  <si>
    <t>CLIBASIA_02895</t>
  </si>
  <si>
    <t>577115..577282</t>
  </si>
  <si>
    <t>CLIBASIA_02890</t>
  </si>
  <si>
    <t>577425..578489</t>
  </si>
  <si>
    <t>flhB</t>
  </si>
  <si>
    <t>CLIBASIA_02885</t>
  </si>
  <si>
    <t>COG1377NU</t>
  </si>
  <si>
    <t>578555..579592</t>
  </si>
  <si>
    <t>fliG</t>
  </si>
  <si>
    <t>CLIBASIA_02880</t>
  </si>
  <si>
    <t>COG1536N</t>
  </si>
  <si>
    <t>579665..580108</t>
  </si>
  <si>
    <t>fliN</t>
  </si>
  <si>
    <t>CLIBASIA_02875</t>
  </si>
  <si>
    <t>COG1886NU</t>
  </si>
  <si>
    <t>580068..581024</t>
  </si>
  <si>
    <t>fliM</t>
  </si>
  <si>
    <t>CLIBASIA_02870</t>
  </si>
  <si>
    <t>COG1868N</t>
  </si>
  <si>
    <t>581028..581900</t>
  </si>
  <si>
    <t>motA</t>
  </si>
  <si>
    <t>CLIBASIA_02865</t>
  </si>
  <si>
    <t>COG1291N</t>
  </si>
  <si>
    <t>582061..582792</t>
  </si>
  <si>
    <t>flgF</t>
  </si>
  <si>
    <t>CLIBASIA_02860</t>
  </si>
  <si>
    <t>582824..584140</t>
  </si>
  <si>
    <t>fliI</t>
  </si>
  <si>
    <t>CLIBASIA_02855</t>
  </si>
  <si>
    <t>COG1157NU</t>
  </si>
  <si>
    <t>585069..585323</t>
  </si>
  <si>
    <t>CLIBASIA_02850</t>
  </si>
  <si>
    <t>COG0739M</t>
  </si>
  <si>
    <t>585492..586091</t>
  </si>
  <si>
    <t>CLIBASIA_02845</t>
  </si>
  <si>
    <t>586298..587050</t>
  </si>
  <si>
    <t>surE</t>
  </si>
  <si>
    <t>CLIBASIA_02840</t>
  </si>
  <si>
    <t>COG0496R</t>
  </si>
  <si>
    <t>587054..588346</t>
  </si>
  <si>
    <t>serS</t>
  </si>
  <si>
    <t>CLIBASIA_02835</t>
  </si>
  <si>
    <t>COG0172J</t>
  </si>
  <si>
    <t>588688..589077</t>
  </si>
  <si>
    <t>CLIBASIA_02830</t>
  </si>
  <si>
    <t>589390..589716</t>
  </si>
  <si>
    <t>CLIBASIA_02825</t>
  </si>
  <si>
    <t>589899..590357</t>
  </si>
  <si>
    <t>CLIBASIA_02820</t>
  </si>
  <si>
    <t>COG2867I</t>
  </si>
  <si>
    <t>590378..591367</t>
  </si>
  <si>
    <t>CLIBASIA_02815</t>
  </si>
  <si>
    <t>COG0320H</t>
  </si>
  <si>
    <t>591645..593090</t>
  </si>
  <si>
    <t>lpdA</t>
  </si>
  <si>
    <t>CLIBASIA_02810</t>
  </si>
  <si>
    <t>COG1249C</t>
  </si>
  <si>
    <t>593175..594446</t>
  </si>
  <si>
    <t>CLIBASIA_02805</t>
  </si>
  <si>
    <t>COG0508C</t>
  </si>
  <si>
    <t>594446..595849</t>
  </si>
  <si>
    <t>CLIBASIA_02800</t>
  </si>
  <si>
    <t>COG0022C</t>
  </si>
  <si>
    <t>595867..596961</t>
  </si>
  <si>
    <t>CLIBASIA_02795</t>
  </si>
  <si>
    <t>COG1071C</t>
  </si>
  <si>
    <t>597076..597393</t>
  </si>
  <si>
    <t>CLIBASIA_02790</t>
  </si>
  <si>
    <t>COG2919D</t>
  </si>
  <si>
    <t>597494..598768</t>
  </si>
  <si>
    <t>eno</t>
  </si>
  <si>
    <t>CLIBASIA_02785</t>
  </si>
  <si>
    <t>COG0148G</t>
  </si>
  <si>
    <t>598831..599736</t>
  </si>
  <si>
    <t>kdsA</t>
  </si>
  <si>
    <t>CLIBASIA_02780</t>
  </si>
  <si>
    <t>COG2877M</t>
  </si>
  <si>
    <t>599999..600139</t>
  </si>
  <si>
    <t>CLIBASIA_02775</t>
  </si>
  <si>
    <t>600729..600860</t>
  </si>
  <si>
    <t>CLIBASIA_02770</t>
  </si>
  <si>
    <t>601032..602369</t>
  </si>
  <si>
    <t>CLIBASIA_02765</t>
  </si>
  <si>
    <t>COG0144J</t>
  </si>
  <si>
    <t>602433..602600</t>
  </si>
  <si>
    <t>CLIBASIA_02760</t>
  </si>
  <si>
    <t>603340..604950</t>
  </si>
  <si>
    <t>purH</t>
  </si>
  <si>
    <t>CLIBASIA_02755</t>
  </si>
  <si>
    <t>COG0138F</t>
  </si>
  <si>
    <t>604985..605608</t>
  </si>
  <si>
    <t>CLIBASIA_02750</t>
  </si>
  <si>
    <t>COG0288P</t>
  </si>
  <si>
    <t>605893..610623</t>
  </si>
  <si>
    <t>CLIBASIA_02745</t>
  </si>
  <si>
    <t>COG2902E</t>
  </si>
  <si>
    <t>610788..612203</t>
  </si>
  <si>
    <t>sbcB</t>
  </si>
  <si>
    <t>CLIBASIA_02740</t>
  </si>
  <si>
    <t>COG2925L</t>
  </si>
  <si>
    <t>612774..613508</t>
  </si>
  <si>
    <t>CLIBASIA_02735</t>
  </si>
  <si>
    <t>COG0217S</t>
  </si>
  <si>
    <t>613560..614384</t>
  </si>
  <si>
    <t>CLIBASIA_02730</t>
  </si>
  <si>
    <t>COG1692S</t>
  </si>
  <si>
    <t>614381..614722</t>
  </si>
  <si>
    <t>CLIBASIA_02725</t>
  </si>
  <si>
    <t>COG0212H</t>
  </si>
  <si>
    <t>614791..614976</t>
  </si>
  <si>
    <t>CLIBASIA_02720</t>
  </si>
  <si>
    <t>615050..615220</t>
  </si>
  <si>
    <t>CLIBASIA_02715</t>
  </si>
  <si>
    <t>615511..617532</t>
  </si>
  <si>
    <t>tkt</t>
  </si>
  <si>
    <t>CLIBASIA_02710</t>
  </si>
  <si>
    <t>COG0021G</t>
  </si>
  <si>
    <t>617585..618586</t>
  </si>
  <si>
    <t>CLIBASIA_02705</t>
  </si>
  <si>
    <t>COG0057G</t>
  </si>
  <si>
    <t>618649..619851</t>
  </si>
  <si>
    <t>pgk</t>
  </si>
  <si>
    <t>CLIBASIA_02700</t>
  </si>
  <si>
    <t>COG0126G</t>
  </si>
  <si>
    <t>619963..620982</t>
  </si>
  <si>
    <t>CLIBASIA_02695</t>
  </si>
  <si>
    <t>COG3588G</t>
  </si>
  <si>
    <t>620972..621064</t>
  </si>
  <si>
    <t>CLIBASIA_02690</t>
  </si>
  <si>
    <t>621139..621651</t>
  </si>
  <si>
    <t>CLIBASIA_02685</t>
  </si>
  <si>
    <t>COG5317</t>
  </si>
  <si>
    <t>622804..623454</t>
  </si>
  <si>
    <t>nadD</t>
  </si>
  <si>
    <t>CLIBASIA_02680</t>
  </si>
  <si>
    <t>COG1057H</t>
  </si>
  <si>
    <t>623661..624668</t>
  </si>
  <si>
    <t>obgE</t>
  </si>
  <si>
    <t>CLIBASIA_02675</t>
  </si>
  <si>
    <t>COG0536R</t>
  </si>
  <si>
    <t>624887..625159</t>
  </si>
  <si>
    <t>rpmA</t>
  </si>
  <si>
    <t>CLIBASIA_02670</t>
  </si>
  <si>
    <t>COG0211J</t>
  </si>
  <si>
    <t>625207..625518</t>
  </si>
  <si>
    <t>rplU</t>
  </si>
  <si>
    <t>CLIBASIA_02665</t>
  </si>
  <si>
    <t>COG0261J</t>
  </si>
  <si>
    <t>626219..626494</t>
  </si>
  <si>
    <t>CLIBASIA_02660</t>
  </si>
  <si>
    <t>626580..627449</t>
  </si>
  <si>
    <t>CLIBASIA_02655</t>
  </si>
  <si>
    <t>627531..627713</t>
  </si>
  <si>
    <t>CLIBASIA_02650</t>
  </si>
  <si>
    <t>627706..627906</t>
  </si>
  <si>
    <t>CLIBASIA_02645</t>
  </si>
  <si>
    <t>627893..628258</t>
  </si>
  <si>
    <t>CLIBASIA_02640</t>
  </si>
  <si>
    <t>628237..628569</t>
  </si>
  <si>
    <t>CLIBASIA_02635</t>
  </si>
  <si>
    <t>COG0419L</t>
  </si>
  <si>
    <t>629161..629280</t>
  </si>
  <si>
    <t>CLIBASIA_02630</t>
  </si>
  <si>
    <t>629789..630943</t>
  </si>
  <si>
    <t>dnaJ</t>
  </si>
  <si>
    <t>CLIBASIA_02625</t>
  </si>
  <si>
    <t>COG0484O</t>
  </si>
  <si>
    <t>631010..632968</t>
  </si>
  <si>
    <t>dnaK</t>
  </si>
  <si>
    <t>CLIBASIA_02620</t>
  </si>
  <si>
    <t>COG0443O</t>
  </si>
  <si>
    <t>633342..633965</t>
  </si>
  <si>
    <t>CLIBASIA_02615</t>
  </si>
  <si>
    <t>COG0349J</t>
  </si>
  <si>
    <t>634351..635589</t>
  </si>
  <si>
    <t>CLIBASIA_02610</t>
  </si>
  <si>
    <t>COG3487P</t>
  </si>
  <si>
    <t>635846..637135</t>
  </si>
  <si>
    <t>CLIBASIA_02605</t>
  </si>
  <si>
    <t>637325..638128</t>
  </si>
  <si>
    <t>CLIBASIA_02600</t>
  </si>
  <si>
    <t>COG1402R</t>
  </si>
  <si>
    <t>638344..638559</t>
  </si>
  <si>
    <t>CLIBASIA_02595</t>
  </si>
  <si>
    <t>639158..639346</t>
  </si>
  <si>
    <t>CLIBASIA_02590</t>
  </si>
  <si>
    <t>640500..641228</t>
  </si>
  <si>
    <t>rph</t>
  </si>
  <si>
    <t>CLIBASIA_02585</t>
  </si>
  <si>
    <t>COG0689J</t>
  </si>
  <si>
    <t>641234..641908</t>
  </si>
  <si>
    <t>CLIBASIA_02580</t>
  </si>
  <si>
    <t>COG0127F</t>
  </si>
  <si>
    <t>641905..643092</t>
  </si>
  <si>
    <t>CLIBASIA_02575</t>
  </si>
  <si>
    <t>COG0635H</t>
  </si>
  <si>
    <t>643376..644884</t>
  </si>
  <si>
    <t>CLIBASIA_02570</t>
  </si>
  <si>
    <t>COG0593L</t>
  </si>
  <si>
    <t>645443..645715</t>
  </si>
  <si>
    <t>rpsT</t>
  </si>
  <si>
    <t>CLIBASIA_02565</t>
  </si>
  <si>
    <t>COG0268J</t>
  </si>
  <si>
    <t>645888..646757</t>
  </si>
  <si>
    <t>fpg</t>
  </si>
  <si>
    <t>CLIBASIA_02560</t>
  </si>
  <si>
    <t>COG0266L</t>
  </si>
  <si>
    <t>647012..647809</t>
  </si>
  <si>
    <t>ubiE</t>
  </si>
  <si>
    <t>CLIBASIA_02555</t>
  </si>
  <si>
    <t>COG2226H</t>
  </si>
  <si>
    <t>647806..649359</t>
  </si>
  <si>
    <t>ubiB</t>
  </si>
  <si>
    <t>CLIBASIA_02550</t>
  </si>
  <si>
    <t>COG0661R</t>
  </si>
  <si>
    <t>649367..650584</t>
  </si>
  <si>
    <t>dfp</t>
  </si>
  <si>
    <t>CLIBASIA_02545</t>
  </si>
  <si>
    <t>COG0452H</t>
  </si>
  <si>
    <t>650820..651293</t>
  </si>
  <si>
    <t>CLIBASIA_02540</t>
  </si>
  <si>
    <t>COG0071O</t>
  </si>
  <si>
    <t>651465..651899</t>
  </si>
  <si>
    <t>rirA</t>
  </si>
  <si>
    <t>CLIBASIA_02535</t>
  </si>
  <si>
    <t>COG1959K</t>
  </si>
  <si>
    <t>653006..655201</t>
  </si>
  <si>
    <t>priA</t>
  </si>
  <si>
    <t>CLIBASIA_02530</t>
  </si>
  <si>
    <t>COG1198L</t>
  </si>
  <si>
    <t>655679..656239</t>
  </si>
  <si>
    <t>atpH</t>
  </si>
  <si>
    <t>CLIBASIA_02525</t>
  </si>
  <si>
    <t>COG0712C</t>
  </si>
  <si>
    <t>656239..657768</t>
  </si>
  <si>
    <t>atpA</t>
  </si>
  <si>
    <t>CLIBASIA_02520</t>
  </si>
  <si>
    <t>COG0056C</t>
  </si>
  <si>
    <t>657790..658674</t>
  </si>
  <si>
    <t>atpG</t>
  </si>
  <si>
    <t>CLIBASIA_02515</t>
  </si>
  <si>
    <t>COG0224C</t>
  </si>
  <si>
    <t>658712..660148</t>
  </si>
  <si>
    <t>atpD</t>
  </si>
  <si>
    <t>CLIBASIA_02510</t>
  </si>
  <si>
    <t>COG0055C</t>
  </si>
  <si>
    <t>660178..660585</t>
  </si>
  <si>
    <t>atpC</t>
  </si>
  <si>
    <t>CLIBASIA_02505</t>
  </si>
  <si>
    <t>COG0355C</t>
  </si>
  <si>
    <t>661457..662755</t>
  </si>
  <si>
    <t>CLIBASIA_02500</t>
  </si>
  <si>
    <t>COG0104F</t>
  </si>
  <si>
    <t>662814..664325</t>
  </si>
  <si>
    <t>CLIBASIA_02495</t>
  </si>
  <si>
    <t>664409..665317</t>
  </si>
  <si>
    <t>rpoH</t>
  </si>
  <si>
    <t>CLIBASIA_02490</t>
  </si>
  <si>
    <t>665465..666487</t>
  </si>
  <si>
    <t>rluD</t>
  </si>
  <si>
    <t>CLIBASIA_02485</t>
  </si>
  <si>
    <t>COG0564J</t>
  </si>
  <si>
    <t>666731..667660</t>
  </si>
  <si>
    <t>CLIBASIA_02480</t>
  </si>
  <si>
    <t>COG1409R</t>
  </si>
  <si>
    <t>667861..668901</t>
  </si>
  <si>
    <t>rluC</t>
  </si>
  <si>
    <t>CLIBASIA_02475</t>
  </si>
  <si>
    <t>669428..669823</t>
  </si>
  <si>
    <t>CLIBASIA_02470</t>
  </si>
  <si>
    <t>COG3755S</t>
  </si>
  <si>
    <t>670382..672616</t>
  </si>
  <si>
    <t>CLIBASIA_02465</t>
  </si>
  <si>
    <t>673130..674959</t>
  </si>
  <si>
    <t>CLIBASIA_02460</t>
  </si>
  <si>
    <t>COG0006E</t>
  </si>
  <si>
    <t>675046..676251</t>
  </si>
  <si>
    <t>hemA</t>
  </si>
  <si>
    <t>CLIBASIA_02455</t>
  </si>
  <si>
    <t>676440..677288</t>
  </si>
  <si>
    <t>CLIBASIA_02450</t>
  </si>
  <si>
    <t>COG0566J</t>
  </si>
  <si>
    <t>677746..678948</t>
  </si>
  <si>
    <t>attA</t>
  </si>
  <si>
    <t>CLIBASIA_02445</t>
  </si>
  <si>
    <t>COG0436E</t>
  </si>
  <si>
    <t>679565..681286</t>
  </si>
  <si>
    <t>deaD</t>
  </si>
  <si>
    <t>CLIBASIA_02440</t>
  </si>
  <si>
    <t>681399..682001</t>
  </si>
  <si>
    <t>pgsA</t>
  </si>
  <si>
    <t>CLIBASIA_02435</t>
  </si>
  <si>
    <t>COG0558I</t>
  </si>
  <si>
    <t>682088..683938</t>
  </si>
  <si>
    <t>uvrC</t>
  </si>
  <si>
    <t>CLIBASIA_02430</t>
  </si>
  <si>
    <t>COG0322L</t>
  </si>
  <si>
    <t>684561..685178</t>
  </si>
  <si>
    <t>CLIBASIA_02425</t>
  </si>
  <si>
    <t>685459..687222</t>
  </si>
  <si>
    <t>CLIBASIA_02420</t>
  </si>
  <si>
    <t>COG4986P</t>
  </si>
  <si>
    <t>687251..688567</t>
  </si>
  <si>
    <t>CLIBASIA_02415</t>
  </si>
  <si>
    <t>COG1116P</t>
  </si>
  <si>
    <t>688736..689605</t>
  </si>
  <si>
    <t>CLIBASIA_02410</t>
  </si>
  <si>
    <t>COG0451MG</t>
  </si>
  <si>
    <t>689683..690375</t>
  </si>
  <si>
    <t>CLIBASIA_02405</t>
  </si>
  <si>
    <t>COG0625O</t>
  </si>
  <si>
    <t>690508..691308</t>
  </si>
  <si>
    <t>bacA</t>
  </si>
  <si>
    <t>CLIBASIA_02400</t>
  </si>
  <si>
    <t>COG1968V</t>
  </si>
  <si>
    <t>691544..692359</t>
  </si>
  <si>
    <t>CLIBASIA_02395</t>
  </si>
  <si>
    <t>COG5010U</t>
  </si>
  <si>
    <t>692688..693509</t>
  </si>
  <si>
    <t>CLIBASIA_02390</t>
  </si>
  <si>
    <t>COG0354R</t>
  </si>
  <si>
    <t>693711..693986</t>
  </si>
  <si>
    <t>CLIBASIA_02385</t>
  </si>
  <si>
    <t>694297..695016</t>
  </si>
  <si>
    <t>CLIBASIA_02380</t>
  </si>
  <si>
    <t>COG3034S</t>
  </si>
  <si>
    <t>695059..696012</t>
  </si>
  <si>
    <t>accA</t>
  </si>
  <si>
    <t>CLIBASIA_02375</t>
  </si>
  <si>
    <t>COG0825I</t>
  </si>
  <si>
    <t>696058..696960</t>
  </si>
  <si>
    <t>xerD</t>
  </si>
  <si>
    <t>CLIBASIA_02370</t>
  </si>
  <si>
    <t>697529..697834</t>
  </si>
  <si>
    <t>CLIBASIA_02365</t>
  </si>
  <si>
    <t>COG0271T</t>
  </si>
  <si>
    <t>697932..698507</t>
  </si>
  <si>
    <t>CLIBASIA_02360</t>
  </si>
  <si>
    <t>698718..699011</t>
  </si>
  <si>
    <t>rpmB</t>
  </si>
  <si>
    <t>CLIBASIA_02355</t>
  </si>
  <si>
    <t>COG0227J</t>
  </si>
  <si>
    <t>699385..700155</t>
  </si>
  <si>
    <t>CLIBASIA_02350</t>
  </si>
  <si>
    <t>700249..700977</t>
  </si>
  <si>
    <t>CLIBASIA_02345</t>
  </si>
  <si>
    <t>701211..701312</t>
  </si>
  <si>
    <t>CLIBASIA_02340</t>
  </si>
  <si>
    <t>701370..702170</t>
  </si>
  <si>
    <t>plsC</t>
  </si>
  <si>
    <t>CLIBASIA_02335</t>
  </si>
  <si>
    <t>COG0204I</t>
  </si>
  <si>
    <t>702176..702799</t>
  </si>
  <si>
    <t>CLIBASIA_02330</t>
  </si>
  <si>
    <t>COG1434S</t>
  </si>
  <si>
    <t>703100..703996</t>
  </si>
  <si>
    <t>pssA</t>
  </si>
  <si>
    <t>CLIBASIA_02325</t>
  </si>
  <si>
    <t>COG1183I</t>
  </si>
  <si>
    <t>703996..704694</t>
  </si>
  <si>
    <t>psd</t>
  </si>
  <si>
    <t>CLIBASIA_02320</t>
  </si>
  <si>
    <t>COG0688I</t>
  </si>
  <si>
    <t>704868..706661</t>
  </si>
  <si>
    <t>CLIBASIA_02315</t>
  </si>
  <si>
    <t>COG5265O</t>
  </si>
  <si>
    <t>706902..707852</t>
  </si>
  <si>
    <t>CLIBASIA_02310</t>
  </si>
  <si>
    <t>COG2962R</t>
  </si>
  <si>
    <t>708388..708990</t>
  </si>
  <si>
    <t>CLIBASIA_02305</t>
  </si>
  <si>
    <t>709420..710805</t>
  </si>
  <si>
    <t>cysS</t>
  </si>
  <si>
    <t>CLIBASIA_02300</t>
  </si>
  <si>
    <t>COG0215J</t>
  </si>
  <si>
    <t>711143..711721</t>
  </si>
  <si>
    <t>CLIBASIA_02295</t>
  </si>
  <si>
    <t>COG4961U</t>
  </si>
  <si>
    <t>711849..712397</t>
  </si>
  <si>
    <t>CLIBASIA_02290</t>
  </si>
  <si>
    <t>712566..713183</t>
  </si>
  <si>
    <t>purN</t>
  </si>
  <si>
    <t>CLIBASIA_02285</t>
  </si>
  <si>
    <t>COG0299F</t>
  </si>
  <si>
    <t>713180..714253</t>
  </si>
  <si>
    <t>purM</t>
  </si>
  <si>
    <t>CLIBASIA_02280</t>
  </si>
  <si>
    <t>COG0150F</t>
  </si>
  <si>
    <t>714245..714457</t>
  </si>
  <si>
    <t>CLIBASIA_02275</t>
  </si>
  <si>
    <t>714486..715226</t>
  </si>
  <si>
    <t>CLIBASIA_02270</t>
  </si>
  <si>
    <t>716042..716251</t>
  </si>
  <si>
    <t>CLIBASIA_02260</t>
  </si>
  <si>
    <t>716513..716836</t>
  </si>
  <si>
    <t>CLIBASIA_02255</t>
  </si>
  <si>
    <t>COG4143H</t>
  </si>
  <si>
    <t>716860..717447</t>
  </si>
  <si>
    <t>CLIBASIA_02250</t>
  </si>
  <si>
    <t>COG0725P</t>
  </si>
  <si>
    <t>717731..717964</t>
  </si>
  <si>
    <t>CLIBASIA_02245</t>
  </si>
  <si>
    <t>COG0799S</t>
  </si>
  <si>
    <t>718560..719576</t>
  </si>
  <si>
    <t>tbpA</t>
  </si>
  <si>
    <t>CLIBASIA_02240</t>
  </si>
  <si>
    <t>719549..721156</t>
  </si>
  <si>
    <t>thiP</t>
  </si>
  <si>
    <t>CLIBASIA_02235</t>
  </si>
  <si>
    <t>COG1178P</t>
  </si>
  <si>
    <t>721149..721853</t>
  </si>
  <si>
    <t>thiQ</t>
  </si>
  <si>
    <t>CLIBASIA_02230</t>
  </si>
  <si>
    <t>COG3840H</t>
  </si>
  <si>
    <t>722593..723783</t>
  </si>
  <si>
    <t>CLIBASIA_02225</t>
  </si>
  <si>
    <t>COG2861S</t>
  </si>
  <si>
    <t>723842..724324</t>
  </si>
  <si>
    <t>CLIBASIA_02220</t>
  </si>
  <si>
    <t>COG0494LR</t>
  </si>
  <si>
    <t>724662..725024</t>
  </si>
  <si>
    <t>CLIBASIA_02215</t>
  </si>
  <si>
    <t>725077..725202</t>
  </si>
  <si>
    <t>CLIBASIA_02210</t>
  </si>
  <si>
    <t>726527..727036</t>
  </si>
  <si>
    <t>ruvC</t>
  </si>
  <si>
    <t>CLIBASIA_02205</t>
  </si>
  <si>
    <t>COG0817L</t>
  </si>
  <si>
    <t>727084..727707</t>
  </si>
  <si>
    <t>ruvA</t>
  </si>
  <si>
    <t>CLIBASIA_02200</t>
  </si>
  <si>
    <t>COG0632L</t>
  </si>
  <si>
    <t>727751..728755</t>
  </si>
  <si>
    <t>ruvB</t>
  </si>
  <si>
    <t>CLIBASIA_02195</t>
  </si>
  <si>
    <t>COG2255L</t>
  </si>
  <si>
    <t>729038..729730</t>
  </si>
  <si>
    <t>tolQ</t>
  </si>
  <si>
    <t>CLIBASIA_02190</t>
  </si>
  <si>
    <t>COG0811U</t>
  </si>
  <si>
    <t>729763..730065</t>
  </si>
  <si>
    <t>CLIBASIA_02185</t>
  </si>
  <si>
    <t>730219..731034</t>
  </si>
  <si>
    <t>CLIBASIA_02180</t>
  </si>
  <si>
    <t>731085..732428</t>
  </si>
  <si>
    <t>tolB</t>
  </si>
  <si>
    <t>CLIBASIA_02175</t>
  </si>
  <si>
    <t>COG0823U</t>
  </si>
  <si>
    <t>732535..733017</t>
  </si>
  <si>
    <t>CLIBASIA_02170</t>
  </si>
  <si>
    <t>COG2885M</t>
  </si>
  <si>
    <t>733340..734611</t>
  </si>
  <si>
    <t>CLIBASIA_02165</t>
  </si>
  <si>
    <t>COG0037D</t>
  </si>
  <si>
    <t>734770..736713</t>
  </si>
  <si>
    <t>ftsH</t>
  </si>
  <si>
    <t>CLIBASIA_02160</t>
  </si>
  <si>
    <t>COG0465O</t>
  </si>
  <si>
    <t>736874..738220</t>
  </si>
  <si>
    <t>CLIBASIA_02155</t>
  </si>
  <si>
    <t>COG1109G</t>
  </si>
  <si>
    <t>738391..738786</t>
  </si>
  <si>
    <t>CLIBASIA_02150</t>
  </si>
  <si>
    <t>COG3761C</t>
  </si>
  <si>
    <t>738839..739471</t>
  </si>
  <si>
    <t>CLIBASIA_02145</t>
  </si>
  <si>
    <t>COG4765S</t>
  </si>
  <si>
    <t>739987..740121</t>
  </si>
  <si>
    <t>CLIBASIA_02140</t>
  </si>
  <si>
    <t>740290..741123</t>
  </si>
  <si>
    <t>CLIBASIA_02135</t>
  </si>
  <si>
    <t>741176..741997</t>
  </si>
  <si>
    <t>CLIBASIA_02130</t>
  </si>
  <si>
    <t>742002..742844</t>
  </si>
  <si>
    <t>CLIBASIA_02125</t>
  </si>
  <si>
    <t>742844..743728</t>
  </si>
  <si>
    <t>CLIBASIA_02120</t>
  </si>
  <si>
    <t>COG0803P</t>
  </si>
  <si>
    <t>744229..745173</t>
  </si>
  <si>
    <t>CLIBASIA_02115</t>
  </si>
  <si>
    <t>COG0331I</t>
  </si>
  <si>
    <t>745186..745929</t>
  </si>
  <si>
    <t>CLIBASIA_02110</t>
  </si>
  <si>
    <t>746145..746402</t>
  </si>
  <si>
    <t>acpP</t>
  </si>
  <si>
    <t>CLIBASIA_02105</t>
  </si>
  <si>
    <t>COG0236IQ</t>
  </si>
  <si>
    <t>746528..747799</t>
  </si>
  <si>
    <t>CLIBASIA_02100</t>
  </si>
  <si>
    <t>747913..748890</t>
  </si>
  <si>
    <t>CLIBASIA_02095</t>
  </si>
  <si>
    <t>COG1559R</t>
  </si>
  <si>
    <t>749696..751054</t>
  </si>
  <si>
    <t>CLIBASIA_02090</t>
  </si>
  <si>
    <t>COG1344N</t>
  </si>
  <si>
    <t>751227..751877</t>
  </si>
  <si>
    <t>CLIBASIA_02085</t>
  </si>
  <si>
    <t>751874..752905</t>
  </si>
  <si>
    <t>CLIBASIA_02080</t>
  </si>
  <si>
    <t>COG1360N</t>
  </si>
  <si>
    <t>752914..754104</t>
  </si>
  <si>
    <t>CLIBASIA_02075</t>
  </si>
  <si>
    <t>754108..755301</t>
  </si>
  <si>
    <t>CLIBASIA_02070</t>
  </si>
  <si>
    <t>756252..756923</t>
  </si>
  <si>
    <t>ompR</t>
  </si>
  <si>
    <t>CLIBASIA_02065</t>
  </si>
  <si>
    <t>COG0745TK</t>
  </si>
  <si>
    <t>757006..758271</t>
  </si>
  <si>
    <t>flgE</t>
  </si>
  <si>
    <t>CLIBASIA_02060</t>
  </si>
  <si>
    <t>COG1749N</t>
  </si>
  <si>
    <t>758295..759737</t>
  </si>
  <si>
    <t>flgK</t>
  </si>
  <si>
    <t>CLIBASIA_02055</t>
  </si>
  <si>
    <t>COG1256N</t>
  </si>
  <si>
    <t>759741..760814</t>
  </si>
  <si>
    <t>flgL</t>
  </si>
  <si>
    <t>CLIBASIA_02050</t>
  </si>
  <si>
    <t>760845..761189</t>
  </si>
  <si>
    <t>flaF</t>
  </si>
  <si>
    <t>CLIBASIA_02045</t>
  </si>
  <si>
    <t>COG5442</t>
  </si>
  <si>
    <t>761186..761647</t>
  </si>
  <si>
    <t>flbT</t>
  </si>
  <si>
    <t>CLIBASIA_02040</t>
  </si>
  <si>
    <t>COG5443</t>
  </si>
  <si>
    <t>761626..762021</t>
  </si>
  <si>
    <t>flgD</t>
  </si>
  <si>
    <t>CLIBASIA_02035</t>
  </si>
  <si>
    <t>COG1843N</t>
  </si>
  <si>
    <t>762074..762340</t>
  </si>
  <si>
    <t>fliQ</t>
  </si>
  <si>
    <t>CLIBASIA_02030</t>
  </si>
  <si>
    <t>COG1987NU</t>
  </si>
  <si>
    <t>762351..762497</t>
  </si>
  <si>
    <t>CLIBASIA_02025</t>
  </si>
  <si>
    <t>762494..762799</t>
  </si>
  <si>
    <t>CLIBASIA_02020</t>
  </si>
  <si>
    <t>COG0270L</t>
  </si>
  <si>
    <t>762963..763214</t>
  </si>
  <si>
    <t>CLIBASIA_02015</t>
  </si>
  <si>
    <t>763285..763413</t>
  </si>
  <si>
    <t>CLIBASIA_02010</t>
  </si>
  <si>
    <t>763546..763878</t>
  </si>
  <si>
    <t>CLIBASIA_02005</t>
  </si>
  <si>
    <t>763887..764087</t>
  </si>
  <si>
    <t>CLIBASIA_02000</t>
  </si>
  <si>
    <t>764293..766371</t>
  </si>
  <si>
    <t>flhA</t>
  </si>
  <si>
    <t>CLIBASIA_01995</t>
  </si>
  <si>
    <t>COG1298NU</t>
  </si>
  <si>
    <t>766368..767114</t>
  </si>
  <si>
    <t>fliR</t>
  </si>
  <si>
    <t>CLIBASIA_01990</t>
  </si>
  <si>
    <t>COG1684NU</t>
  </si>
  <si>
    <t>767134..767547</t>
  </si>
  <si>
    <t>CLIBASIA_01985</t>
  </si>
  <si>
    <t>767582..767920</t>
  </si>
  <si>
    <t>CLIBASIA_01980</t>
  </si>
  <si>
    <t>767996..768367</t>
  </si>
  <si>
    <t>CLIBASIA_01975</t>
  </si>
  <si>
    <t>768513..769043</t>
  </si>
  <si>
    <t>CLIBASIA_01970</t>
  </si>
  <si>
    <t>769318..770238</t>
  </si>
  <si>
    <t>folD</t>
  </si>
  <si>
    <t>CLIBASIA_01965</t>
  </si>
  <si>
    <t>COG0190H</t>
  </si>
  <si>
    <t>770257..770961</t>
  </si>
  <si>
    <t>CLIBASIA_01960</t>
  </si>
  <si>
    <t>COG0363G</t>
  </si>
  <si>
    <t>770971..772449</t>
  </si>
  <si>
    <t>CLIBASIA_01955</t>
  </si>
  <si>
    <t>COG0364G</t>
  </si>
  <si>
    <t>772575..773960</t>
  </si>
  <si>
    <t>CLIBASIA_01950</t>
  </si>
  <si>
    <t>775016..777880</t>
  </si>
  <si>
    <t>CLIBASIA_01945</t>
  </si>
  <si>
    <t>COG0209F</t>
  </si>
  <si>
    <t>777867..777962</t>
  </si>
  <si>
    <t>CLIBASIA_01940</t>
  </si>
  <si>
    <t>777962..778441</t>
  </si>
  <si>
    <t>CLIBASIA_01935</t>
  </si>
  <si>
    <t>COG2913J</t>
  </si>
  <si>
    <t>778647..779150</t>
  </si>
  <si>
    <t>CLIBASIA_01930</t>
  </si>
  <si>
    <t>COG1399R</t>
  </si>
  <si>
    <t>779279..780373</t>
  </si>
  <si>
    <t>CLIBASIA_01925</t>
  </si>
  <si>
    <t>COG0416I</t>
  </si>
  <si>
    <t>780379..781353</t>
  </si>
  <si>
    <t>fabH</t>
  </si>
  <si>
    <t>CLIBASIA_01920</t>
  </si>
  <si>
    <t>781420..781764</t>
  </si>
  <si>
    <t>ihfA</t>
  </si>
  <si>
    <t>CLIBASIA_01915</t>
  </si>
  <si>
    <t>782237..782854</t>
  </si>
  <si>
    <t>CLIBASIA_01910</t>
  </si>
  <si>
    <t>COG0605P</t>
  </si>
  <si>
    <t>783013..783957</t>
  </si>
  <si>
    <t>CLIBASIA_01905</t>
  </si>
  <si>
    <t>COG3965P</t>
  </si>
  <si>
    <t>784943..785914</t>
  </si>
  <si>
    <t>purC</t>
  </si>
  <si>
    <t>CLIBASIA_01900</t>
  </si>
  <si>
    <t>COG0152F</t>
  </si>
  <si>
    <t>788331..788453</t>
  </si>
  <si>
    <t>CLIBASIA_03615</t>
  </si>
  <si>
    <t>791462..792487</t>
  </si>
  <si>
    <t>CLIBASIA_03620</t>
  </si>
  <si>
    <t>COG0489D</t>
  </si>
  <si>
    <t>792781..794667</t>
  </si>
  <si>
    <t>kup</t>
  </si>
  <si>
    <t>CLIBASIA_03625</t>
  </si>
  <si>
    <t>COG3158P</t>
  </si>
  <si>
    <t>796162..797277</t>
  </si>
  <si>
    <t>CLIBASIA_03630</t>
  </si>
  <si>
    <t>COG4245R</t>
  </si>
  <si>
    <t>801416..803362</t>
  </si>
  <si>
    <t>dnaG</t>
  </si>
  <si>
    <t>CLIBASIA_03645</t>
  </si>
  <si>
    <t>COG0358L</t>
  </si>
  <si>
    <t>803890..804915</t>
  </si>
  <si>
    <t>CLIBASIA_03650</t>
  </si>
  <si>
    <t>COG0794M</t>
  </si>
  <si>
    <t>805395..807419</t>
  </si>
  <si>
    <t>CLIBASIA_03655</t>
  </si>
  <si>
    <t>COG0286V</t>
  </si>
  <si>
    <t>807416..808696</t>
  </si>
  <si>
    <t>CLIBASIA_03660</t>
  </si>
  <si>
    <t>COG0732V</t>
  </si>
  <si>
    <t>808801..809112</t>
  </si>
  <si>
    <t>CLIBASIA_03665</t>
  </si>
  <si>
    <t>809281..809379</t>
  </si>
  <si>
    <t>CLIBASIA_03670</t>
  </si>
  <si>
    <t>809943..810101</t>
  </si>
  <si>
    <t>CLIBASIA_03675</t>
  </si>
  <si>
    <t>810312..811052</t>
  </si>
  <si>
    <t>CLIBASIA_03680</t>
  </si>
  <si>
    <t>811269..812423</t>
  </si>
  <si>
    <t>CLIBASIA_03685</t>
  </si>
  <si>
    <t>812428..813690</t>
  </si>
  <si>
    <t>CLIBASIA_03690</t>
  </si>
  <si>
    <t>COG0738G</t>
  </si>
  <si>
    <t>814527..814868</t>
  </si>
  <si>
    <t>CLIBASIA_03695</t>
  </si>
  <si>
    <t>815040..816098</t>
  </si>
  <si>
    <t>CLIBASIA_03700</t>
  </si>
  <si>
    <t>816217..817191</t>
  </si>
  <si>
    <t>CLIBASIA_03705</t>
  </si>
  <si>
    <t>COG0196H</t>
  </si>
  <si>
    <t>817204..818052</t>
  </si>
  <si>
    <t>CLIBASIA_03710</t>
  </si>
  <si>
    <t>COG0647G</t>
  </si>
  <si>
    <t>818317..818652</t>
  </si>
  <si>
    <t>groES</t>
  </si>
  <si>
    <t>CLIBASIA_03715</t>
  </si>
  <si>
    <t>COG0234O</t>
  </si>
  <si>
    <t>818723..820378</t>
  </si>
  <si>
    <t>CLIBASIA_03720</t>
  </si>
  <si>
    <t>COG0459O</t>
  </si>
  <si>
    <t>820829..820921</t>
  </si>
  <si>
    <t>CLIBASIA_03725</t>
  </si>
  <si>
    <t>820860..821054</t>
  </si>
  <si>
    <t>CLIBASIA_03730</t>
  </si>
  <si>
    <t>822573..822938</t>
  </si>
  <si>
    <t>nuoA</t>
  </si>
  <si>
    <t>CLIBASIA_03735</t>
  </si>
  <si>
    <t>COG0838C</t>
  </si>
  <si>
    <t>822929..823486</t>
  </si>
  <si>
    <t>nuoB</t>
  </si>
  <si>
    <t>CLIBASIA_03740</t>
  </si>
  <si>
    <t>COG0377C</t>
  </si>
  <si>
    <t>823499..824107</t>
  </si>
  <si>
    <t>nuoC</t>
  </si>
  <si>
    <t>CLIBASIA_03745</t>
  </si>
  <si>
    <t>COG0852C</t>
  </si>
  <si>
    <t>824157..825347</t>
  </si>
  <si>
    <t>nuoD</t>
  </si>
  <si>
    <t>CLIBASIA_03750</t>
  </si>
  <si>
    <t>COG0649C</t>
  </si>
  <si>
    <t>825420..826076</t>
  </si>
  <si>
    <t>nuoE</t>
  </si>
  <si>
    <t>CLIBASIA_03755</t>
  </si>
  <si>
    <t>COG1905C</t>
  </si>
  <si>
    <t>826134..826232</t>
  </si>
  <si>
    <t>CLIBASIA_03760</t>
  </si>
  <si>
    <t>826256..827533</t>
  </si>
  <si>
    <t>nuoF</t>
  </si>
  <si>
    <t>CLIBASIA_03765</t>
  </si>
  <si>
    <t>COG1894C</t>
  </si>
  <si>
    <t>827567..829669</t>
  </si>
  <si>
    <t>nuoG</t>
  </si>
  <si>
    <t>CLIBASIA_03770</t>
  </si>
  <si>
    <t>COG1034C</t>
  </si>
  <si>
    <t>829669..830715</t>
  </si>
  <si>
    <t>nuoH</t>
  </si>
  <si>
    <t>CLIBASIA_03775</t>
  </si>
  <si>
    <t>COG1005C</t>
  </si>
  <si>
    <t>830726..831217</t>
  </si>
  <si>
    <t>nuoI</t>
  </si>
  <si>
    <t>CLIBASIA_03780</t>
  </si>
  <si>
    <t>COG1143C</t>
  </si>
  <si>
    <t>831298..831897</t>
  </si>
  <si>
    <t>nuoJ</t>
  </si>
  <si>
    <t>CLIBASIA_03785</t>
  </si>
  <si>
    <t>COG0839C</t>
  </si>
  <si>
    <t>831899..832000</t>
  </si>
  <si>
    <t>CLIBASIA_03790</t>
  </si>
  <si>
    <t>832000..832206</t>
  </si>
  <si>
    <t>nuoK</t>
  </si>
  <si>
    <t>CLIBASIA_03795</t>
  </si>
  <si>
    <t>COG0713C</t>
  </si>
  <si>
    <t>832208..834208</t>
  </si>
  <si>
    <t>nuoL</t>
  </si>
  <si>
    <t>CLIBASIA_03800</t>
  </si>
  <si>
    <t>COG1009CP</t>
  </si>
  <si>
    <t>834208..835707</t>
  </si>
  <si>
    <t>nuoM</t>
  </si>
  <si>
    <t>CLIBASIA_03805</t>
  </si>
  <si>
    <t>COG1008C</t>
  </si>
  <si>
    <t>835727..837163</t>
  </si>
  <si>
    <t>nuoN</t>
  </si>
  <si>
    <t>CLIBASIA_03810</t>
  </si>
  <si>
    <t>COG1007C</t>
  </si>
  <si>
    <t>837166..837924</t>
  </si>
  <si>
    <t>CLIBASIA_03815</t>
  </si>
  <si>
    <t>COG0340H</t>
  </si>
  <si>
    <t>837943..839622</t>
  </si>
  <si>
    <t>CLIBASIA_03820</t>
  </si>
  <si>
    <t>COG0595R</t>
  </si>
  <si>
    <t>839736..841085</t>
  </si>
  <si>
    <t>proS</t>
  </si>
  <si>
    <t>CLIBASIA_03825</t>
  </si>
  <si>
    <t>COG0442J</t>
  </si>
  <si>
    <t>842362..843045</t>
  </si>
  <si>
    <t>CLIBASIA_03840</t>
  </si>
  <si>
    <t>COG1136V</t>
  </si>
  <si>
    <t>843052..843816</t>
  </si>
  <si>
    <t>ubiG</t>
  </si>
  <si>
    <t>CLIBASIA_03845</t>
  </si>
  <si>
    <t>COG2227H</t>
  </si>
  <si>
    <t>843956..845191</t>
  </si>
  <si>
    <t>CLIBASIA_03850</t>
  </si>
  <si>
    <t>COG0527E</t>
  </si>
  <si>
    <t>846202..847275</t>
  </si>
  <si>
    <t>prfA</t>
  </si>
  <si>
    <t>CLIBASIA_03855</t>
  </si>
  <si>
    <t>COG0216J</t>
  </si>
  <si>
    <t>847355..848149</t>
  </si>
  <si>
    <t>hemK</t>
  </si>
  <si>
    <t>CLIBASIA_03860</t>
  </si>
  <si>
    <t>COG2890J</t>
  </si>
  <si>
    <t>848288..848920</t>
  </si>
  <si>
    <t>CLIBASIA_03865</t>
  </si>
  <si>
    <t>848964..851525</t>
  </si>
  <si>
    <t>clpB</t>
  </si>
  <si>
    <t>CLIBASIA_03870</t>
  </si>
  <si>
    <t>851666..851821</t>
  </si>
  <si>
    <t>CLIBASIA_03875</t>
  </si>
  <si>
    <t>851980..853938</t>
  </si>
  <si>
    <t>CLIBASIA_03880</t>
  </si>
  <si>
    <t>856371..856493</t>
  </si>
  <si>
    <t>CLIBASIA_03885</t>
  </si>
  <si>
    <t>859502..859807</t>
  </si>
  <si>
    <t>CLIBASIA_03890</t>
  </si>
  <si>
    <t>859804..860790</t>
  </si>
  <si>
    <t>CLIBASIA_03895</t>
  </si>
  <si>
    <t>860864..861283</t>
  </si>
  <si>
    <t>CLIBASIA_03900</t>
  </si>
  <si>
    <t>COG0759S</t>
  </si>
  <si>
    <t>861432..862049</t>
  </si>
  <si>
    <t>folE</t>
  </si>
  <si>
    <t>CLIBASIA_03905</t>
  </si>
  <si>
    <t>COG0302H</t>
  </si>
  <si>
    <t>862475..863098</t>
  </si>
  <si>
    <t>CLIBASIA_03910</t>
  </si>
  <si>
    <t>863556..863681</t>
  </si>
  <si>
    <t>CLIBASIA_03915</t>
  </si>
  <si>
    <t>863681..863941</t>
  </si>
  <si>
    <t>CLIBASIA_03920</t>
  </si>
  <si>
    <t>864045..864239</t>
  </si>
  <si>
    <t>CLIBASIA_03925</t>
  </si>
  <si>
    <t>864881..866362</t>
  </si>
  <si>
    <t>quaB</t>
  </si>
  <si>
    <t>CLIBASIA_03930</t>
  </si>
  <si>
    <t>COG0516F</t>
  </si>
  <si>
    <t>866427..866741</t>
  </si>
  <si>
    <t>CLIBASIA_03935</t>
  </si>
  <si>
    <t>867295..867942</t>
  </si>
  <si>
    <t>CLIBASIA_03940</t>
  </si>
  <si>
    <t>COG5385</t>
  </si>
  <si>
    <t>868042..868443</t>
  </si>
  <si>
    <t>CLIBASIA_03945</t>
  </si>
  <si>
    <t>868549..869259</t>
  </si>
  <si>
    <t>ctrA</t>
  </si>
  <si>
    <t>CLIBASIA_03950</t>
  </si>
  <si>
    <t>869699..870010</t>
  </si>
  <si>
    <t>CLIBASIA_03955</t>
  </si>
  <si>
    <t>870150..870425</t>
  </si>
  <si>
    <t>CLIBASIA_03960</t>
  </si>
  <si>
    <t>871008..872063</t>
  </si>
  <si>
    <t>CLIBASIA_03965</t>
  </si>
  <si>
    <t>COG4177E</t>
  </si>
  <si>
    <t>872690..874111</t>
  </si>
  <si>
    <t>tig</t>
  </si>
  <si>
    <t>CLIBASIA_03970</t>
  </si>
  <si>
    <t>COG0544O</t>
  </si>
  <si>
    <t>874230..874853</t>
  </si>
  <si>
    <t>CLIBASIA_03975</t>
  </si>
  <si>
    <t>COG2365T</t>
  </si>
  <si>
    <t>875572..876393</t>
  </si>
  <si>
    <t>map</t>
  </si>
  <si>
    <t>CLIBASIA_03990</t>
  </si>
  <si>
    <t>COG0024J</t>
  </si>
  <si>
    <t>877139..878455</t>
  </si>
  <si>
    <t>thrA</t>
  </si>
  <si>
    <t>CLIBASIA_03995</t>
  </si>
  <si>
    <t>COG0460E</t>
  </si>
  <si>
    <t>878507..880309</t>
  </si>
  <si>
    <t>recJ</t>
  </si>
  <si>
    <t>CLIBASIA_04000</t>
  </si>
  <si>
    <t>COG0608L</t>
  </si>
  <si>
    <t>880349..881587</t>
  </si>
  <si>
    <t>CLIBASIA_04005</t>
  </si>
  <si>
    <t>COG0538C</t>
  </si>
  <si>
    <t>881796..884096</t>
  </si>
  <si>
    <t>CLIBASIA_04010</t>
  </si>
  <si>
    <t>884347..885153</t>
  </si>
  <si>
    <t>lasT</t>
  </si>
  <si>
    <t>CLIBASIA_04015</t>
  </si>
  <si>
    <t>COG0565J</t>
  </si>
  <si>
    <t>885150..885965</t>
  </si>
  <si>
    <t>murI</t>
  </si>
  <si>
    <t>CLIBASIA_04020</t>
  </si>
  <si>
    <t>COG0796M</t>
  </si>
  <si>
    <t>886063..886353</t>
  </si>
  <si>
    <t>CLIBASIA_04025</t>
  </si>
  <si>
    <t>886495..886761</t>
  </si>
  <si>
    <t>CLIBASIA_04030</t>
  </si>
  <si>
    <t>886661..886768</t>
  </si>
  <si>
    <t>CLIBASIA_04035</t>
  </si>
  <si>
    <t>886879..887358</t>
  </si>
  <si>
    <t>CLIBASIA_04040</t>
  </si>
  <si>
    <t>888015..888683</t>
  </si>
  <si>
    <t>CLIBASIA_04045</t>
  </si>
  <si>
    <t>888733..889599</t>
  </si>
  <si>
    <t>CLIBASIA_04050</t>
  </si>
  <si>
    <t>COG0788F</t>
  </si>
  <si>
    <t>889966..890172</t>
  </si>
  <si>
    <t>CLIBASIA_04055</t>
  </si>
  <si>
    <t>890554..890790</t>
  </si>
  <si>
    <t>CLIBASIA_04060</t>
  </si>
  <si>
    <t>COG1278K</t>
  </si>
  <si>
    <t>891394..892620</t>
  </si>
  <si>
    <t>CLIBASIA_04065</t>
  </si>
  <si>
    <t>893296..895176</t>
  </si>
  <si>
    <t>CLIBASIA_04070</t>
  </si>
  <si>
    <t>COG1164E</t>
  </si>
  <si>
    <t>895380..896828</t>
  </si>
  <si>
    <t>atoC</t>
  </si>
  <si>
    <t>CLIBASIA_04075</t>
  </si>
  <si>
    <t>897303..899093</t>
  </si>
  <si>
    <t>mdlB</t>
  </si>
  <si>
    <t>CLIBASIA_04080</t>
  </si>
  <si>
    <t>899321..901192</t>
  </si>
  <si>
    <t>CLIBASIA_04085</t>
  </si>
  <si>
    <t>COG1216R</t>
  </si>
  <si>
    <t>901563..902159</t>
  </si>
  <si>
    <t>rfbC</t>
  </si>
  <si>
    <t>CLIBASIA_04090</t>
  </si>
  <si>
    <t>COG1898M</t>
  </si>
  <si>
    <t>902150..903226</t>
  </si>
  <si>
    <t>rfbB</t>
  </si>
  <si>
    <t>CLIBASIA_04095</t>
  </si>
  <si>
    <t>COG1088M</t>
  </si>
  <si>
    <t>903201..904073</t>
  </si>
  <si>
    <t>rfbD</t>
  </si>
  <si>
    <t>CLIBASIA_04100</t>
  </si>
  <si>
    <t>COG1091M</t>
  </si>
  <si>
    <t>904097..904975</t>
  </si>
  <si>
    <t>rfbA</t>
  </si>
  <si>
    <t>CLIBASIA_04105</t>
  </si>
  <si>
    <t>COG1209M</t>
  </si>
  <si>
    <t>905128..906225</t>
  </si>
  <si>
    <t>CLIBASIA_04110</t>
  </si>
  <si>
    <t>906694..908523</t>
  </si>
  <si>
    <t>CLIBASIA_04115</t>
  </si>
  <si>
    <t>COG4651P</t>
  </si>
  <si>
    <t>908699..911200</t>
  </si>
  <si>
    <t>CLIBASIA_04120</t>
  </si>
  <si>
    <t>COG0342U</t>
  </si>
  <si>
    <t>911560..911709</t>
  </si>
  <si>
    <t>CLIBASIA_04125</t>
  </si>
  <si>
    <t>911856..913148</t>
  </si>
  <si>
    <t>CLIBASIA_04130</t>
  </si>
  <si>
    <t>COG0766M</t>
  </si>
  <si>
    <t>913350..914840</t>
  </si>
  <si>
    <t>hisS</t>
  </si>
  <si>
    <t>CLIBASIA_04135</t>
  </si>
  <si>
    <t>COG0124J</t>
  </si>
  <si>
    <t>915598..916824</t>
  </si>
  <si>
    <t>CLIBASIA_04140</t>
  </si>
  <si>
    <t>917027..918385</t>
  </si>
  <si>
    <t>nodT</t>
  </si>
  <si>
    <t>CLIBASIA_04145</t>
  </si>
  <si>
    <t>COG1538MU</t>
  </si>
  <si>
    <t>918382..918552</t>
  </si>
  <si>
    <t>CLIBASIA_04150</t>
  </si>
  <si>
    <t>920276..920986</t>
  </si>
  <si>
    <t>CLIBASIA_04155</t>
  </si>
  <si>
    <t>COG3827S</t>
  </si>
  <si>
    <t>921065..923908</t>
  </si>
  <si>
    <t>valS</t>
  </si>
  <si>
    <t>CLIBASIA_04160</t>
  </si>
  <si>
    <t>COG0525J</t>
  </si>
  <si>
    <t>924400..925524</t>
  </si>
  <si>
    <t>CLIBASIA_04165</t>
  </si>
  <si>
    <t>925929..926759</t>
  </si>
  <si>
    <t>CLIBASIA_04170</t>
  </si>
  <si>
    <t>COG0797M</t>
  </si>
  <si>
    <t>927212..927760</t>
  </si>
  <si>
    <t>CLIBASIA_04175</t>
  </si>
  <si>
    <t>COG1432S</t>
  </si>
  <si>
    <t>928042..928410</t>
  </si>
  <si>
    <t>ropZ</t>
  </si>
  <si>
    <t>CLIBASIA_04180</t>
  </si>
  <si>
    <t>COG1758K</t>
  </si>
  <si>
    <t>928660..929058</t>
  </si>
  <si>
    <t>acpS</t>
  </si>
  <si>
    <t>CLIBASIA_04185</t>
  </si>
  <si>
    <t>COG0736I</t>
  </si>
  <si>
    <t>929121..929867</t>
  </si>
  <si>
    <t>lepB</t>
  </si>
  <si>
    <t>CLIBASIA_04190</t>
  </si>
  <si>
    <t>COG0681U</t>
  </si>
  <si>
    <t>929867..930550</t>
  </si>
  <si>
    <t>rnc</t>
  </si>
  <si>
    <t>CLIBASIA_04195</t>
  </si>
  <si>
    <t>COG0571K</t>
  </si>
  <si>
    <t>930563..931498</t>
  </si>
  <si>
    <t>era</t>
  </si>
  <si>
    <t>CLIBASIA_04200</t>
  </si>
  <si>
    <t>COG1159R</t>
  </si>
  <si>
    <t>931604..932932</t>
  </si>
  <si>
    <t>glmU</t>
  </si>
  <si>
    <t>CLIBASIA_04205</t>
  </si>
  <si>
    <t>COG1207M</t>
  </si>
  <si>
    <t>933040..934866</t>
  </si>
  <si>
    <t>glmS</t>
  </si>
  <si>
    <t>CLIBASIA_04210</t>
  </si>
  <si>
    <t>COG0449M</t>
  </si>
  <si>
    <t>934926..935612</t>
  </si>
  <si>
    <t>CLIBASIA_04215</t>
  </si>
  <si>
    <t>COG2928S</t>
  </si>
  <si>
    <t>935628..937730</t>
  </si>
  <si>
    <t>CLIBASIA_04220</t>
  </si>
  <si>
    <t>COG1200LK</t>
  </si>
  <si>
    <t>937816..938112</t>
  </si>
  <si>
    <t>CLIBASIA_04225</t>
  </si>
  <si>
    <t>COG2938S</t>
  </si>
  <si>
    <t>938109..941672</t>
  </si>
  <si>
    <t>mdf</t>
  </si>
  <si>
    <t>CLIBASIA_04230</t>
  </si>
  <si>
    <t>COG1197LK</t>
  </si>
  <si>
    <t>942603..943325</t>
  </si>
  <si>
    <t>recO</t>
  </si>
  <si>
    <t>CLIBASIA_04235</t>
  </si>
  <si>
    <t>COG1381L</t>
  </si>
  <si>
    <t>943428..944684</t>
  </si>
  <si>
    <t>tyrS</t>
  </si>
  <si>
    <t>CLIBASIA_04240</t>
  </si>
  <si>
    <t>COG0162J</t>
  </si>
  <si>
    <t>944842..945570</t>
  </si>
  <si>
    <t>CLIBASIA_04245</t>
  </si>
  <si>
    <t>946575..946724</t>
  </si>
  <si>
    <t>CLIBASIA_04250</t>
  </si>
  <si>
    <t>947244..949301</t>
  </si>
  <si>
    <t>CLIBASIA_04255</t>
  </si>
  <si>
    <t>COG0210L</t>
  </si>
  <si>
    <t>949458..950030</t>
  </si>
  <si>
    <t>CLIBASIA_04260</t>
  </si>
  <si>
    <t>950302..951444</t>
  </si>
  <si>
    <t>CLIBASIA_04265</t>
  </si>
  <si>
    <t>COG2982M</t>
  </si>
  <si>
    <t>951807..952421</t>
  </si>
  <si>
    <t>CLIBASIA_04270</t>
  </si>
  <si>
    <t>COG3814S</t>
  </si>
  <si>
    <t>952937..953731</t>
  </si>
  <si>
    <t>thyA</t>
  </si>
  <si>
    <t>CLIBASIA_04275</t>
  </si>
  <si>
    <t>COG0207F</t>
  </si>
  <si>
    <t>953731..954261</t>
  </si>
  <si>
    <t>CLIBASIA_04280</t>
  </si>
  <si>
    <t>COG0262H</t>
  </si>
  <si>
    <t>954362..955429</t>
  </si>
  <si>
    <t>CLIBASIA_04285</t>
  </si>
  <si>
    <t>COG0330O</t>
  </si>
  <si>
    <t>955426..956334</t>
  </si>
  <si>
    <t>CLIBASIA_04290</t>
  </si>
  <si>
    <t>957481..958374</t>
  </si>
  <si>
    <t>CLIBASIA_04295</t>
  </si>
  <si>
    <t>COG0560E</t>
  </si>
  <si>
    <t>959588..960190</t>
  </si>
  <si>
    <t>CLIBASIA_04310</t>
  </si>
  <si>
    <t>COG3108S</t>
  </si>
  <si>
    <t>960391..960540</t>
  </si>
  <si>
    <t>CLIBASIA_04315</t>
  </si>
  <si>
    <t>960671..961318</t>
  </si>
  <si>
    <t>CLIBASIA_04320</t>
  </si>
  <si>
    <t>961463..962521</t>
  </si>
  <si>
    <t>CLIBASIA_04325</t>
  </si>
  <si>
    <t>962650..963339</t>
  </si>
  <si>
    <t>CLIBASIA_04330</t>
  </si>
  <si>
    <t>963499..963660</t>
  </si>
  <si>
    <t>CLIBASIA_04335</t>
  </si>
  <si>
    <t>963946..965142</t>
  </si>
  <si>
    <t>CLIBASIA_04340</t>
  </si>
  <si>
    <t>COG2814G</t>
  </si>
  <si>
    <t>965254..965574</t>
  </si>
  <si>
    <t>CLIBASIA_04345</t>
  </si>
  <si>
    <t>COG0278O</t>
  </si>
  <si>
    <t>965637..965876</t>
  </si>
  <si>
    <t>CLIBASIA_04350</t>
  </si>
  <si>
    <t>965900..968113</t>
  </si>
  <si>
    <t>purL</t>
  </si>
  <si>
    <t>CLIBASIA_04355</t>
  </si>
  <si>
    <t>COG0046F</t>
  </si>
  <si>
    <t>968435..969094</t>
  </si>
  <si>
    <t>purQ</t>
  </si>
  <si>
    <t>CLIBASIA_04360</t>
  </si>
  <si>
    <t>COG0047F</t>
  </si>
  <si>
    <t>969219..969473</t>
  </si>
  <si>
    <t>purS</t>
  </si>
  <si>
    <t>CLIBASIA_04365</t>
  </si>
  <si>
    <t>COG1828F</t>
  </si>
  <si>
    <t>969493..970260</t>
  </si>
  <si>
    <t>CLIBASIA_04370</t>
  </si>
  <si>
    <t>970365..971672</t>
  </si>
  <si>
    <t>purB</t>
  </si>
  <si>
    <t>CLIBASIA_04375</t>
  </si>
  <si>
    <t>COG0015F</t>
  </si>
  <si>
    <t>971892..972566</t>
  </si>
  <si>
    <t>CLIBASIA_04380</t>
  </si>
  <si>
    <t>COG0036G</t>
  </si>
  <si>
    <t>973456..973938</t>
  </si>
  <si>
    <t>CLIBASIA_04385</t>
  </si>
  <si>
    <t>COG0816L</t>
  </si>
  <si>
    <t>974262..974549</t>
  </si>
  <si>
    <t>gatC</t>
  </si>
  <si>
    <t>CLIBASIA_04390</t>
  </si>
  <si>
    <t>COG0721J</t>
  </si>
  <si>
    <t>974616..976097</t>
  </si>
  <si>
    <t>gatA</t>
  </si>
  <si>
    <t>CLIBASIA_04395</t>
  </si>
  <si>
    <t>COG0154J</t>
  </si>
  <si>
    <t>976267..977769</t>
  </si>
  <si>
    <t>gatB</t>
  </si>
  <si>
    <t>CLIBASIA_04400</t>
  </si>
  <si>
    <t>COG0064J</t>
  </si>
  <si>
    <t>978205..978570</t>
  </si>
  <si>
    <t>CLIBASIA_04405</t>
  </si>
  <si>
    <t>979331..979699</t>
  </si>
  <si>
    <t>CLIBASIA_04410</t>
  </si>
  <si>
    <t>980390..980998</t>
  </si>
  <si>
    <t>CLIBASIA_04415</t>
  </si>
  <si>
    <t>COG1280E</t>
  </si>
  <si>
    <t>981215..981382</t>
  </si>
  <si>
    <t>CLIBASIA_04420</t>
  </si>
  <si>
    <t>982362..982739</t>
  </si>
  <si>
    <t>CLIBASIA_04425</t>
  </si>
  <si>
    <t>982923..983066</t>
  </si>
  <si>
    <t>CLIBASIA_04430</t>
  </si>
  <si>
    <t>983187..983471</t>
  </si>
  <si>
    <t>CLIBASIA_04435</t>
  </si>
  <si>
    <t>983468..983800</t>
  </si>
  <si>
    <t>CLIBASIA_04440</t>
  </si>
  <si>
    <t>984460..984915</t>
  </si>
  <si>
    <t>CLIBASIA_04445</t>
  </si>
  <si>
    <t>984918..985475</t>
  </si>
  <si>
    <t>CLIBASIA_04450</t>
  </si>
  <si>
    <t>COG3153R</t>
  </si>
  <si>
    <t>986214..986414</t>
  </si>
  <si>
    <t>CLIBASIA_04455</t>
  </si>
  <si>
    <t>986465..988882</t>
  </si>
  <si>
    <t>uvrB</t>
  </si>
  <si>
    <t>CLIBASIA_04460</t>
  </si>
  <si>
    <t>COG0556L</t>
  </si>
  <si>
    <t>988963..989421</t>
  </si>
  <si>
    <t>CLIBASIA_04465</t>
  </si>
  <si>
    <t>COG1607I</t>
  </si>
  <si>
    <t>989524..990363</t>
  </si>
  <si>
    <t>CLIBASIA_04470</t>
  </si>
  <si>
    <t>990501..990662</t>
  </si>
  <si>
    <t>CLIBASIA_04475</t>
  </si>
  <si>
    <t>991050..991427</t>
  </si>
  <si>
    <t>CLIBASIA_04480</t>
  </si>
  <si>
    <t>991444..991773</t>
  </si>
  <si>
    <t>CLIBASIA_04485</t>
  </si>
  <si>
    <t>992073..992309</t>
  </si>
  <si>
    <t>CLIBASIA_04490</t>
  </si>
  <si>
    <t>992846..993286</t>
  </si>
  <si>
    <t>CLIBASIA_04495</t>
  </si>
  <si>
    <t>COG2166R</t>
  </si>
  <si>
    <t>993455..995143</t>
  </si>
  <si>
    <t>nadE</t>
  </si>
  <si>
    <t>CLIBASIA_04500</t>
  </si>
  <si>
    <t>COG0171H</t>
  </si>
  <si>
    <t>996499..997614</t>
  </si>
  <si>
    <t>trmA</t>
  </si>
  <si>
    <t>CLIBASIA_04505</t>
  </si>
  <si>
    <t>COG2265J</t>
  </si>
  <si>
    <t>997826..998107</t>
  </si>
  <si>
    <t>CLIBASIA_04510</t>
  </si>
  <si>
    <t>998263..998589</t>
  </si>
  <si>
    <t>CLIBASIA_04515</t>
  </si>
  <si>
    <t>998865..999779</t>
  </si>
  <si>
    <t>CLIBASIA_04520</t>
  </si>
  <si>
    <t>1000849..1002807</t>
  </si>
  <si>
    <t>thrS</t>
  </si>
  <si>
    <t>CLIBASIA_04525</t>
  </si>
  <si>
    <t>COG0441J</t>
  </si>
  <si>
    <t>1003186..1003443</t>
  </si>
  <si>
    <t>CLIBASIA_04530</t>
  </si>
  <si>
    <t>1003628..1004005</t>
  </si>
  <si>
    <t>CLIBASIA_04535</t>
  </si>
  <si>
    <t>1004165..1005400</t>
  </si>
  <si>
    <t>CLIBASIA_04540</t>
  </si>
  <si>
    <t>1006693..1006992</t>
  </si>
  <si>
    <t>CLIBASIA_04550</t>
  </si>
  <si>
    <t>1007221..1009473</t>
  </si>
  <si>
    <t>CLIBASIA_04555</t>
  </si>
  <si>
    <t>1009605..1010192</t>
  </si>
  <si>
    <t>CLIBASIA_04560</t>
  </si>
  <si>
    <t>1011072..1011758</t>
  </si>
  <si>
    <t>CLIBASIA_04565</t>
  </si>
  <si>
    <t>COG0461F</t>
  </si>
  <si>
    <t>1011839..1012888</t>
  </si>
  <si>
    <t>pyrC</t>
  </si>
  <si>
    <t>CLIBASIA_04570</t>
  </si>
  <si>
    <t>COG0418F</t>
  </si>
  <si>
    <t>1013239..1014147</t>
  </si>
  <si>
    <t>CLIBASIA_04575</t>
  </si>
  <si>
    <t>COG3600S</t>
  </si>
  <si>
    <t>1014403..1014753</t>
  </si>
  <si>
    <t>CLIBASIA_04580</t>
  </si>
  <si>
    <t>1015365..1015601</t>
  </si>
  <si>
    <t>CLIBASIA_04585</t>
  </si>
  <si>
    <t>1016383..1017450</t>
  </si>
  <si>
    <t>mvaD</t>
  </si>
  <si>
    <t>CLIBASIA_04590</t>
  </si>
  <si>
    <t>COG3407I</t>
  </si>
  <si>
    <t>1017407..1018381</t>
  </si>
  <si>
    <t>CLIBASIA_04595</t>
  </si>
  <si>
    <t>COG1577I</t>
  </si>
  <si>
    <t>1018362..1019375</t>
  </si>
  <si>
    <t>CLIBASIA_04600</t>
  </si>
  <si>
    <t>1019338..1020528</t>
  </si>
  <si>
    <t>CLIBASIA_04605</t>
  </si>
  <si>
    <t>COG3425I</t>
  </si>
  <si>
    <t>1020545..1021558</t>
  </si>
  <si>
    <t>CLIBASIA_04610</t>
  </si>
  <si>
    <t>COG1304C</t>
  </si>
  <si>
    <t>1021548..1022603</t>
  </si>
  <si>
    <t>CLIBASIA_04615</t>
  </si>
  <si>
    <t>COG1257I</t>
  </si>
  <si>
    <t>1022916..1023407</t>
  </si>
  <si>
    <t>CLIBASIA_04620</t>
  </si>
  <si>
    <t>COG1988R</t>
  </si>
  <si>
    <t>1023619..1023723</t>
  </si>
  <si>
    <t>CLIBASIA_04625</t>
  </si>
  <si>
    <t>1024397..1026061</t>
  </si>
  <si>
    <t>CLIBASIA_04630</t>
  </si>
  <si>
    <t>COG0644C</t>
  </si>
  <si>
    <t>1026246..1026710</t>
  </si>
  <si>
    <t>CLIBASIA_04635</t>
  </si>
  <si>
    <t>COG0756F</t>
  </si>
  <si>
    <t>1027107..1027667</t>
  </si>
  <si>
    <t>CLIBASIA_04640</t>
  </si>
  <si>
    <t>COG0606O</t>
  </si>
  <si>
    <t>1027698..1028024</t>
  </si>
  <si>
    <t>CLIBASIA_04645</t>
  </si>
  <si>
    <t>1028024..1028287</t>
  </si>
  <si>
    <t>CLIBASIA_04650</t>
  </si>
  <si>
    <t>1028795..1034281</t>
  </si>
  <si>
    <t>CLIBASIA_04655</t>
  </si>
  <si>
    <t>1034827..1034943</t>
  </si>
  <si>
    <t>CLIBASIA_04660</t>
  </si>
  <si>
    <t>1034843..1035565</t>
  </si>
  <si>
    <t>CLIBASIA_04665</t>
  </si>
  <si>
    <t>COG0603R</t>
  </si>
  <si>
    <t>1035565..1035921</t>
  </si>
  <si>
    <t>CLIBASIA_04670</t>
  </si>
  <si>
    <t>COG0720H</t>
  </si>
  <si>
    <t>1036301..1037779</t>
  </si>
  <si>
    <t>CLIBASIA_04675</t>
  </si>
  <si>
    <t>COG3898</t>
  </si>
  <si>
    <t>1037794..1038828</t>
  </si>
  <si>
    <t>CLIBASIA_04680</t>
  </si>
  <si>
    <t>COG4223</t>
  </si>
  <si>
    <t>1039074..1039772</t>
  </si>
  <si>
    <t>hemD</t>
  </si>
  <si>
    <t>CLIBASIA_04685</t>
  </si>
  <si>
    <t>COG1587H</t>
  </si>
  <si>
    <t>1040121..1040318</t>
  </si>
  <si>
    <t>CLIBASIA_04690</t>
  </si>
  <si>
    <t>1040348..1041271</t>
  </si>
  <si>
    <t>hemC</t>
  </si>
  <si>
    <t>CLIBASIA_04695</t>
  </si>
  <si>
    <t>COG0181H</t>
  </si>
  <si>
    <t>1041348..1042439</t>
  </si>
  <si>
    <t>gcp</t>
  </si>
  <si>
    <t>CLIBASIA_04700</t>
  </si>
  <si>
    <t>COG0533O</t>
  </si>
  <si>
    <t>1042436..1043425</t>
  </si>
  <si>
    <t>gpsA</t>
  </si>
  <si>
    <t>CLIBASIA_04705</t>
  </si>
  <si>
    <t>COG0240C</t>
  </si>
  <si>
    <t>1043470..1043901</t>
  </si>
  <si>
    <t>CLIBASIA_04710</t>
  </si>
  <si>
    <t>COG2947S</t>
  </si>
  <si>
    <t>1044072..1044461</t>
  </si>
  <si>
    <t>sdhC</t>
  </si>
  <si>
    <t>CLIBASIA_04715</t>
  </si>
  <si>
    <t>COG2009C</t>
  </si>
  <si>
    <t>1044471..1044863</t>
  </si>
  <si>
    <t>sdhD</t>
  </si>
  <si>
    <t>CLIBASIA_04720</t>
  </si>
  <si>
    <t>COG2142C</t>
  </si>
  <si>
    <t>1044860..1046695</t>
  </si>
  <si>
    <t>sdhA</t>
  </si>
  <si>
    <t>CLIBASIA_04725</t>
  </si>
  <si>
    <t>COG1053C</t>
  </si>
  <si>
    <t>1046710..1047489</t>
  </si>
  <si>
    <t>sdhB</t>
  </si>
  <si>
    <t>CLIBASIA_04730</t>
  </si>
  <si>
    <t>COG0479C</t>
  </si>
  <si>
    <t>1047564..1048052</t>
  </si>
  <si>
    <t>CLIBASIA_04735</t>
  </si>
  <si>
    <t>1048083..1048208</t>
  </si>
  <si>
    <t>CLIBASIA_04740</t>
  </si>
  <si>
    <t>1048492..1049706</t>
  </si>
  <si>
    <t>CLIBASIA_04745</t>
  </si>
  <si>
    <t>COG1485R</t>
  </si>
  <si>
    <t>1049743..1050705</t>
  </si>
  <si>
    <t>mdh</t>
  </si>
  <si>
    <t>CLIBASIA_04750</t>
  </si>
  <si>
    <t>COG0039C</t>
  </si>
  <si>
    <t>1050723..1051919</t>
  </si>
  <si>
    <t>sucC</t>
  </si>
  <si>
    <t>CLIBASIA_04755</t>
  </si>
  <si>
    <t>COG0045C</t>
  </si>
  <si>
    <t>1051925..1052827</t>
  </si>
  <si>
    <t>sucD</t>
  </si>
  <si>
    <t>CLIBASIA_04760</t>
  </si>
  <si>
    <t>COG0074C</t>
  </si>
  <si>
    <t>1052903..1055776</t>
  </si>
  <si>
    <t>kgd</t>
  </si>
  <si>
    <t>CLIBASIA_04765</t>
  </si>
  <si>
    <t>COG0567C</t>
  </si>
  <si>
    <t>1055786..1057096</t>
  </si>
  <si>
    <t>sucB</t>
  </si>
  <si>
    <t>CLIBASIA_04770</t>
  </si>
  <si>
    <t>1057278..1058678</t>
  </si>
  <si>
    <t>CLIBASIA_04775</t>
  </si>
  <si>
    <t>1058745..1059440</t>
  </si>
  <si>
    <t>rpiA</t>
  </si>
  <si>
    <t>CLIBASIA_04780</t>
  </si>
  <si>
    <t>COG0120G</t>
  </si>
  <si>
    <t>1059788..1061173</t>
  </si>
  <si>
    <t>gor</t>
  </si>
  <si>
    <t>CLIBASIA_04785</t>
  </si>
  <si>
    <t>1061333..1061848</t>
  </si>
  <si>
    <t>CLIBASIA_04790</t>
  </si>
  <si>
    <t>COG3772R</t>
  </si>
  <si>
    <t>1061886..1062017</t>
  </si>
  <si>
    <t>CLIBASIA_04795</t>
  </si>
  <si>
    <t>1062025..1062333</t>
  </si>
  <si>
    <t>CLIBASIA_04800</t>
  </si>
  <si>
    <t>1062677..1064146</t>
  </si>
  <si>
    <t>sufB</t>
  </si>
  <si>
    <t>CLIBASIA_04805</t>
  </si>
  <si>
    <t>COG0719O</t>
  </si>
  <si>
    <t>1064211..1064960</t>
  </si>
  <si>
    <t>CLIBASIA_04810</t>
  </si>
  <si>
    <t>COG0396O</t>
  </si>
  <si>
    <t>1064990..1066276</t>
  </si>
  <si>
    <t>CLIBASIA_04815</t>
  </si>
  <si>
    <t>1066273..1067493</t>
  </si>
  <si>
    <t>CLIBASIA_04820</t>
  </si>
  <si>
    <t>COG0520E</t>
  </si>
  <si>
    <t>1067528..1067917</t>
  </si>
  <si>
    <t>CLIBASIA_04825</t>
  </si>
  <si>
    <t>COG2151R</t>
  </si>
  <si>
    <t>1067993..1068343</t>
  </si>
  <si>
    <t>CLIBASIA_04830</t>
  </si>
  <si>
    <t>1068638..1069696</t>
  </si>
  <si>
    <t>kamA</t>
  </si>
  <si>
    <t>CLIBASIA_04835</t>
  </si>
  <si>
    <t>COG1509E</t>
  </si>
  <si>
    <t>1069696..1070763</t>
  </si>
  <si>
    <t>CLIBASIA_04840</t>
  </si>
  <si>
    <t>COG2269J</t>
  </si>
  <si>
    <t>1070924..1071493</t>
  </si>
  <si>
    <t>efp</t>
  </si>
  <si>
    <t>CLIBASIA_04845</t>
  </si>
  <si>
    <t>COG0231J</t>
  </si>
  <si>
    <t>1072286..1072417</t>
  </si>
  <si>
    <t>CLIBASIA_04850</t>
  </si>
  <si>
    <t>1072432..1072563</t>
  </si>
  <si>
    <t>CLIBASIA_04855</t>
  </si>
  <si>
    <t>1072588..1072764</t>
  </si>
  <si>
    <t>CLIBASIA_04860</t>
  </si>
  <si>
    <t>COG1472G</t>
  </si>
  <si>
    <t>1072985..1073200</t>
  </si>
  <si>
    <t>CLIBASIA_04865</t>
  </si>
  <si>
    <t>1073633..1074205</t>
  </si>
  <si>
    <t>CLIBASIA_04870</t>
  </si>
  <si>
    <t>1074982..1075905</t>
  </si>
  <si>
    <t>CLIBASIA_04875</t>
  </si>
  <si>
    <t>COG0408H</t>
  </si>
  <si>
    <t>1076001..1076684</t>
  </si>
  <si>
    <t>CLIBASIA_04880</t>
  </si>
  <si>
    <t>COG0692L</t>
  </si>
  <si>
    <t>1076819..1077619</t>
  </si>
  <si>
    <t>CLIBASIA_04885</t>
  </si>
  <si>
    <t>1077775..1078404</t>
  </si>
  <si>
    <t>rnhB</t>
  </si>
  <si>
    <t>CLIBASIA_04890</t>
  </si>
  <si>
    <t>COG0164L</t>
  </si>
  <si>
    <t>1078605..1078940</t>
  </si>
  <si>
    <t>CLIBASIA_04895</t>
  </si>
  <si>
    <t>1079073..1079801</t>
  </si>
  <si>
    <t>CLIBASIA_04900</t>
  </si>
  <si>
    <t>1080234..1081034</t>
  </si>
  <si>
    <t>CLIBASIA_04905</t>
  </si>
  <si>
    <t>COG2199T</t>
  </si>
  <si>
    <t>1081359..1081616</t>
  </si>
  <si>
    <t>CLIBASIA_04910</t>
  </si>
  <si>
    <t>COG3750S</t>
  </si>
  <si>
    <t>1082237..1082518</t>
  </si>
  <si>
    <t>CLIBASIA_04915</t>
  </si>
  <si>
    <t>1082515..1082841</t>
  </si>
  <si>
    <t>CLIBASIA_04920</t>
  </si>
  <si>
    <t>1082865..1083347</t>
  </si>
  <si>
    <t>CLIBASIA_04925</t>
  </si>
  <si>
    <t>1083418..1083597</t>
  </si>
  <si>
    <t>CLIBASIA_04930</t>
  </si>
  <si>
    <t>1083715..1084236</t>
  </si>
  <si>
    <t>CLIBASIA_04935</t>
  </si>
  <si>
    <t>COG0711C</t>
  </si>
  <si>
    <t>1084226..1084756</t>
  </si>
  <si>
    <t>CLIBASIA_04940</t>
  </si>
  <si>
    <t>1084863..1085138</t>
  </si>
  <si>
    <t>CLIBASIA_04945</t>
  </si>
  <si>
    <t>1085213..1085965</t>
  </si>
  <si>
    <t>CLIBASIA_04950</t>
  </si>
  <si>
    <t>COG0356C</t>
  </si>
  <si>
    <t>1087114..1087356</t>
  </si>
  <si>
    <t>CLIBASIA_04955</t>
  </si>
  <si>
    <t>1087353..1087568</t>
  </si>
  <si>
    <t>CLIBASIA_04960</t>
  </si>
  <si>
    <t>1087698..1088849</t>
  </si>
  <si>
    <t>CLIBASIA_04965</t>
  </si>
  <si>
    <t>COG1104E</t>
  </si>
  <si>
    <t>1088842..1088949</t>
  </si>
  <si>
    <t>CLIBASIA_04970</t>
  </si>
  <si>
    <t>1089469..1090146</t>
  </si>
  <si>
    <t>CLIBASIA_04975</t>
  </si>
  <si>
    <t>COG2945R</t>
  </si>
  <si>
    <t>1090299..1092407</t>
  </si>
  <si>
    <t>glyS</t>
  </si>
  <si>
    <t>CLIBASIA_04980</t>
  </si>
  <si>
    <t>COG0751J</t>
  </si>
  <si>
    <t>1092920..1093876</t>
  </si>
  <si>
    <t>murB</t>
  </si>
  <si>
    <t>CLIBASIA_04985</t>
  </si>
  <si>
    <t>COG0812M</t>
  </si>
  <si>
    <t>1093873..1095297</t>
  </si>
  <si>
    <t>murC</t>
  </si>
  <si>
    <t>CLIBASIA_04990</t>
  </si>
  <si>
    <t>COG0773M</t>
  </si>
  <si>
    <t>1095357..1096466</t>
  </si>
  <si>
    <t>murG</t>
  </si>
  <si>
    <t>CLIBASIA_04995</t>
  </si>
  <si>
    <t>COG0707M</t>
  </si>
  <si>
    <t>1096469..1097626</t>
  </si>
  <si>
    <t>CLIBASIA_05000</t>
  </si>
  <si>
    <t>COG0772D</t>
  </si>
  <si>
    <t>1097620..1099026</t>
  </si>
  <si>
    <t>murD</t>
  </si>
  <si>
    <t>CLIBASIA_05005</t>
  </si>
  <si>
    <t>COG0771M</t>
  </si>
  <si>
    <t>1099034..1100134</t>
  </si>
  <si>
    <t>mraY</t>
  </si>
  <si>
    <t>CLIBASIA_05010</t>
  </si>
  <si>
    <t>COG0472M</t>
  </si>
  <si>
    <t>1100178..1101596</t>
  </si>
  <si>
    <t>CLIBASIA_05015</t>
  </si>
  <si>
    <t>COG0770M</t>
  </si>
  <si>
    <t>1101593..1103086</t>
  </si>
  <si>
    <t>murE</t>
  </si>
  <si>
    <t>CLIBASIA_05020</t>
  </si>
  <si>
    <t>COG0769M</t>
  </si>
  <si>
    <t>1103164..1104960</t>
  </si>
  <si>
    <t>CLIBASIA_05025</t>
  </si>
  <si>
    <t>COG0768M</t>
  </si>
  <si>
    <t>1105000..1105377</t>
  </si>
  <si>
    <t>CLIBASIA_05030</t>
  </si>
  <si>
    <t>COG5462S</t>
  </si>
  <si>
    <t>1105379..1106404</t>
  </si>
  <si>
    <t>mraW</t>
  </si>
  <si>
    <t>CLIBASIA_05035</t>
  </si>
  <si>
    <t>COG0275M</t>
  </si>
  <si>
    <t>1106425..1106862</t>
  </si>
  <si>
    <t>mraZ</t>
  </si>
  <si>
    <t>CLIBASIA_05040</t>
  </si>
  <si>
    <t>COG2001S</t>
  </si>
  <si>
    <t>1107580..1109208</t>
  </si>
  <si>
    <t>CLIBASIA_05045</t>
  </si>
  <si>
    <t>COG0033G</t>
  </si>
  <si>
    <t>1109746..1110942</t>
  </si>
  <si>
    <t>CLIBASIA_05050</t>
  </si>
  <si>
    <t>1111050..1111310</t>
  </si>
  <si>
    <t>CLIBASIA_05055</t>
  </si>
  <si>
    <t>1111674..1112936</t>
  </si>
  <si>
    <t>CLIBASIA_05060</t>
  </si>
  <si>
    <t>1113332..1114045</t>
  </si>
  <si>
    <t>CLIBASIA_05065</t>
  </si>
  <si>
    <t>1114348..1115172</t>
  </si>
  <si>
    <t>CLIBASIA_05070</t>
  </si>
  <si>
    <t>1115204..1115884</t>
  </si>
  <si>
    <t>CLIBASIA_05075</t>
  </si>
  <si>
    <t>1115996..1116787</t>
  </si>
  <si>
    <t>CLIBASIA_05080</t>
  </si>
  <si>
    <t>COG3306M</t>
  </si>
  <si>
    <t>1116829..1118079</t>
  </si>
  <si>
    <t>CLIBASIA_05085</t>
  </si>
  <si>
    <t>COG0617J</t>
  </si>
  <si>
    <t>1118386..1118712</t>
  </si>
  <si>
    <t>yajC</t>
  </si>
  <si>
    <t>CLIBASIA_05090</t>
  </si>
  <si>
    <t>COG1862U</t>
  </si>
  <si>
    <t>1119031..1120509</t>
  </si>
  <si>
    <t>gltX</t>
  </si>
  <si>
    <t>CLIBASIA_05095</t>
  </si>
  <si>
    <t>COG0008J</t>
  </si>
  <si>
    <t>1120506..1122014</t>
  </si>
  <si>
    <t>lysS</t>
  </si>
  <si>
    <t>CLIBASIA_05100</t>
  </si>
  <si>
    <t>COG1190J</t>
  </si>
  <si>
    <t>1122155..1122412</t>
  </si>
  <si>
    <t>CLIBASIA_05105</t>
  </si>
  <si>
    <t>1122974..1124128</t>
  </si>
  <si>
    <t>CLIBASIA_05110</t>
  </si>
  <si>
    <t>COG0820R</t>
  </si>
  <si>
    <t>1124231..1124788</t>
  </si>
  <si>
    <t>CLIBASIA_05115</t>
  </si>
  <si>
    <t>1125047..1125715</t>
  </si>
  <si>
    <t>CLIBASIA_05120</t>
  </si>
  <si>
    <t>COG1564H</t>
  </si>
  <si>
    <t>1125720..1127552</t>
  </si>
  <si>
    <t>CLIBASIA_05125</t>
  </si>
  <si>
    <t>1128048..1128353</t>
  </si>
  <si>
    <t>CLIBASIA_05130</t>
  </si>
  <si>
    <t>1128350..1128529</t>
  </si>
  <si>
    <t>CLIBASIA_05135</t>
  </si>
  <si>
    <t>1129330..1129587</t>
  </si>
  <si>
    <t>CLIBASIA_05140</t>
  </si>
  <si>
    <t>1129829..1129975</t>
  </si>
  <si>
    <t>CLIBASIA_05145</t>
  </si>
  <si>
    <t>1130992..1131669</t>
  </si>
  <si>
    <t>CLIBASIA_05150</t>
  </si>
  <si>
    <t>1132029..1132340</t>
  </si>
  <si>
    <t>CLIBASIA_05155</t>
  </si>
  <si>
    <t>1132630..1133766</t>
  </si>
  <si>
    <t>CLIBASIA_05160</t>
  </si>
  <si>
    <t>1133904..1134356</t>
  </si>
  <si>
    <t>CLIBASIA_05165</t>
  </si>
  <si>
    <t>1134719..1134814</t>
  </si>
  <si>
    <t>CLIBASIA_05170</t>
  </si>
  <si>
    <t>1135331..1135810</t>
  </si>
  <si>
    <t>CLIBASIA_05175</t>
  </si>
  <si>
    <t>1135813..1136775</t>
  </si>
  <si>
    <t>CLIBASIA_05180</t>
  </si>
  <si>
    <t>1136811..1137062</t>
  </si>
  <si>
    <t>CLIBASIA_05185</t>
  </si>
  <si>
    <t>1137059..1137403</t>
  </si>
  <si>
    <t>CLIBASIA_05190</t>
  </si>
  <si>
    <t>1137405..1137992</t>
  </si>
  <si>
    <t>CLIBASIA_05195</t>
  </si>
  <si>
    <t>1138002..1138538</t>
  </si>
  <si>
    <t>CLIBASIA_05200</t>
  </si>
  <si>
    <t>1138539..1138736</t>
  </si>
  <si>
    <t>CLIBASIA_05205</t>
  </si>
  <si>
    <t>1138726..1138860</t>
  </si>
  <si>
    <t>CLIBASIA_05210</t>
  </si>
  <si>
    <t>1140043..1140633</t>
  </si>
  <si>
    <t>CLIBASIA_05225</t>
  </si>
  <si>
    <t>1140884..1141132</t>
  </si>
  <si>
    <t>CLIBASIA_05230</t>
  </si>
  <si>
    <t>1141262..1141369</t>
  </si>
  <si>
    <t>CLIBASIA_05235</t>
  </si>
  <si>
    <t>1141360..1141590</t>
  </si>
  <si>
    <t>CLIBASIA_05240</t>
  </si>
  <si>
    <t>1141600..1142652</t>
  </si>
  <si>
    <t>CLIBASIA_05245</t>
  </si>
  <si>
    <t>1144047..1144415</t>
  </si>
  <si>
    <t>CLIBASIA_05265</t>
  </si>
  <si>
    <t>1145968..1146219</t>
  </si>
  <si>
    <t>CLIBASIA_05270</t>
  </si>
  <si>
    <t>COG3620K</t>
  </si>
  <si>
    <t>1146986..1147195</t>
  </si>
  <si>
    <t>CLIBASIA_05275</t>
  </si>
  <si>
    <t>1147185..1147985</t>
  </si>
  <si>
    <t>CLIBASIA_05280</t>
  </si>
  <si>
    <t>1148381..1148482</t>
  </si>
  <si>
    <t>CLIBASIA_05285</t>
  </si>
  <si>
    <t>1148476..1148592</t>
  </si>
  <si>
    <t>CLIBASIA_05290</t>
  </si>
  <si>
    <t>1148576..1149043</t>
  </si>
  <si>
    <t>CLIBASIA_05295</t>
  </si>
  <si>
    <t>COG3756S</t>
  </si>
  <si>
    <t>1149484..1149576</t>
  </si>
  <si>
    <t>CLIBASIA_05300</t>
  </si>
  <si>
    <t>1150127..1150324</t>
  </si>
  <si>
    <t>CLIBASIA_05305</t>
  </si>
  <si>
    <t>1150381..1150488</t>
  </si>
  <si>
    <t>CLIBASIA_05310</t>
  </si>
  <si>
    <t>1150921..1151385</t>
  </si>
  <si>
    <t>CLIBASIA_05315</t>
  </si>
  <si>
    <t>1151500..1151757</t>
  </si>
  <si>
    <t>CLIBASIA_05320</t>
  </si>
  <si>
    <t>1152757..1154652</t>
  </si>
  <si>
    <t>CLIBASIA_05325</t>
  </si>
  <si>
    <t>1155140..1155343</t>
  </si>
  <si>
    <t>CLIBASIA_05330</t>
  </si>
  <si>
    <t>1156276..1157013</t>
  </si>
  <si>
    <t>CLIBASIA_05335</t>
  </si>
  <si>
    <t>COG1385S</t>
  </si>
  <si>
    <t>rRNA</t>
  </si>
  <si>
    <t>1157084..1158457</t>
  </si>
  <si>
    <t>gshA</t>
  </si>
  <si>
    <t>CLIBASIA_05340</t>
  </si>
  <si>
    <t>COG3572H</t>
  </si>
  <si>
    <t>1158491..1159069</t>
  </si>
  <si>
    <t>CLIBASIA_05345</t>
  </si>
  <si>
    <t>1159267..1159911</t>
  </si>
  <si>
    <t>CLIBASIA_05350</t>
  </si>
  <si>
    <t>1160937..1161107</t>
  </si>
  <si>
    <t>CLIBASIA_05355</t>
  </si>
  <si>
    <t>1161129..1161734</t>
  </si>
  <si>
    <t>pdxH</t>
  </si>
  <si>
    <t>CLIBASIA_05360</t>
  </si>
  <si>
    <t>COG0259H</t>
  </si>
  <si>
    <t>1161877..1162731</t>
  </si>
  <si>
    <t>CLIBASIA_05365</t>
  </si>
  <si>
    <t>1163027..1163995</t>
  </si>
  <si>
    <t>CLIBASIA_05370</t>
  </si>
  <si>
    <t>COG0042J</t>
  </si>
  <si>
    <t>1163988..1164080</t>
  </si>
  <si>
    <t>CLIBASIA_05375</t>
  </si>
  <si>
    <t>1164410..1165795</t>
  </si>
  <si>
    <t>CLIBASIA_05380</t>
  </si>
  <si>
    <t>COG3037S</t>
  </si>
  <si>
    <t>1166037..1167488</t>
  </si>
  <si>
    <t>CLIBASIA_05385</t>
  </si>
  <si>
    <t>COG0415L</t>
  </si>
  <si>
    <t>1167753..1169015</t>
  </si>
  <si>
    <t>CLIBASIA_05390</t>
  </si>
  <si>
    <t>1169109..1171304</t>
  </si>
  <si>
    <t>ligA</t>
  </si>
  <si>
    <t>CLIBASIA_05395</t>
  </si>
  <si>
    <t>1171422..1173086</t>
  </si>
  <si>
    <t>recN</t>
  </si>
  <si>
    <t>CLIBASIA_05400</t>
  </si>
  <si>
    <t>COG0497L</t>
  </si>
  <si>
    <t>1173151..1173966</t>
  </si>
  <si>
    <t>CLIBASIA_05405</t>
  </si>
  <si>
    <t>COG4105R</t>
  </si>
  <si>
    <t>1174092..1174982</t>
  </si>
  <si>
    <t>lpxC</t>
  </si>
  <si>
    <t>CLIBASIA_05410</t>
  </si>
  <si>
    <t>COG0774M</t>
  </si>
  <si>
    <t>1175072..1176580</t>
  </si>
  <si>
    <t>ftsZ</t>
  </si>
  <si>
    <t>CLIBASIA_05415</t>
  </si>
  <si>
    <t>COG0206D</t>
  </si>
  <si>
    <t>1176683..1178005</t>
  </si>
  <si>
    <t>ftsA</t>
  </si>
  <si>
    <t>CLIBASIA_05420</t>
  </si>
  <si>
    <t>COG0849D</t>
  </si>
  <si>
    <t>1178005..1178919</t>
  </si>
  <si>
    <t>ftsQ</t>
  </si>
  <si>
    <t>CLIBASIA_05425</t>
  </si>
  <si>
    <t>COG1589M</t>
  </si>
  <si>
    <t>1178907..1179809</t>
  </si>
  <si>
    <t>ddl</t>
  </si>
  <si>
    <t>CLIBASIA_05430</t>
  </si>
  <si>
    <t>COG1181M</t>
  </si>
  <si>
    <t>1180445..1180660</t>
  </si>
  <si>
    <t>CLIBASIA_05435</t>
  </si>
  <si>
    <t>1180776..1181033</t>
  </si>
  <si>
    <t>CLIBASIA_05440</t>
  </si>
  <si>
    <t>1181659..1181943</t>
  </si>
  <si>
    <t>CLIBASIA_05445</t>
  </si>
  <si>
    <t>1182088..1182372</t>
  </si>
  <si>
    <t>CLIBASIA_05450</t>
  </si>
  <si>
    <t>1183126..1183362</t>
  </si>
  <si>
    <t>CLIBASIA_05455</t>
  </si>
  <si>
    <t>1184044..1184172</t>
  </si>
  <si>
    <t>CLIBASIA_05460</t>
  </si>
  <si>
    <t>1184741..1184878</t>
  </si>
  <si>
    <t>CLIBASIA_05465</t>
  </si>
  <si>
    <t>1184862..1185965</t>
  </si>
  <si>
    <t>CLIBASIA_05470</t>
  </si>
  <si>
    <t>1186354..1186911</t>
  </si>
  <si>
    <t>CLIBASIA_05475</t>
  </si>
  <si>
    <t>1188579..1189337</t>
  </si>
  <si>
    <t>CLIBASIA_05480</t>
  </si>
  <si>
    <t>1189297..1189998</t>
  </si>
  <si>
    <t>CLIBASIA_05485</t>
  </si>
  <si>
    <t>1190024..1190521</t>
  </si>
  <si>
    <t>CLIBASIA_05490</t>
  </si>
  <si>
    <t>1190526..1191122</t>
  </si>
  <si>
    <t>CLIBASIA_05495</t>
  </si>
  <si>
    <t>1191125..1193152</t>
  </si>
  <si>
    <t>CLIBASIA_05500</t>
  </si>
  <si>
    <t>1193149..1193445</t>
  </si>
  <si>
    <t>CLIBASIA_05505</t>
  </si>
  <si>
    <t>1193442..1194818</t>
  </si>
  <si>
    <t>CLIBASIA_05510</t>
  </si>
  <si>
    <t>1194811..1195170</t>
  </si>
  <si>
    <t>CLIBASIA_05515</t>
  </si>
  <si>
    <t>1195172..1195729</t>
  </si>
  <si>
    <t>CLIBASIA_05520</t>
  </si>
  <si>
    <t>1195911..1196264</t>
  </si>
  <si>
    <t>CLIBASIA_05525</t>
  </si>
  <si>
    <t>1196268..1196741</t>
  </si>
  <si>
    <t>CLIBASIA_05530</t>
  </si>
  <si>
    <t>1196738..1197010</t>
  </si>
  <si>
    <t>CLIBASIA_05531</t>
  </si>
  <si>
    <t>1197003..1199762</t>
  </si>
  <si>
    <t>CLIBASIA_05538</t>
  </si>
  <si>
    <t>1199769..1202363</t>
  </si>
  <si>
    <t>CLIBASIA_05545</t>
  </si>
  <si>
    <t>1202360..1203796</t>
  </si>
  <si>
    <t>CLIBASIA_05550</t>
  </si>
  <si>
    <t>1203814..1205937</t>
  </si>
  <si>
    <t>CLIBASIA_05555</t>
  </si>
  <si>
    <t>1205934..1206449</t>
  </si>
  <si>
    <t>CLIBASIA_05560</t>
  </si>
  <si>
    <t>1206430..1210170</t>
  </si>
  <si>
    <t>CLIBASIA_05565</t>
  </si>
  <si>
    <t>1210209..1210451</t>
  </si>
  <si>
    <t>CLIBASIA_05570</t>
  </si>
  <si>
    <t>1210476..1212212</t>
  </si>
  <si>
    <t>CLIBASIA_05575</t>
  </si>
  <si>
    <t>1212205..1212732</t>
  </si>
  <si>
    <t>CLIBASIA_05580</t>
  </si>
  <si>
    <t>1212732..1213763</t>
  </si>
  <si>
    <t>CLIBASIA_05585</t>
  </si>
  <si>
    <t>1213776..1214480</t>
  </si>
  <si>
    <t>CLIBASIA_05590</t>
  </si>
  <si>
    <t>1214491..1214820</t>
  </si>
  <si>
    <t>CLIBASIA_05595</t>
  </si>
  <si>
    <t>1214813..1216483</t>
  </si>
  <si>
    <t>CLIBASIA_05600</t>
  </si>
  <si>
    <t>1216480..1216812</t>
  </si>
  <si>
    <t>CLIBASIA_05605</t>
  </si>
  <si>
    <t>1216885..1218420</t>
  </si>
  <si>
    <t>CLIBASIA_05610</t>
  </si>
  <si>
    <t>1218677..1218793</t>
  </si>
  <si>
    <t>CLIBASIA_05615</t>
  </si>
  <si>
    <t>1218955..1219443</t>
  </si>
  <si>
    <t>CLIBASIA_05620</t>
  </si>
  <si>
    <t>1220547..1221164</t>
  </si>
  <si>
    <t>CLIBASIA_05625</t>
  </si>
  <si>
    <t>COG2944K</t>
  </si>
  <si>
    <t>1221334..1221936</t>
  </si>
  <si>
    <t>CLIBASIA_05630</t>
  </si>
  <si>
    <t>1221998..1222390</t>
  </si>
  <si>
    <t>CLIBASIA_05635</t>
  </si>
  <si>
    <t>1222526..1222732</t>
  </si>
  <si>
    <t>CLIBASIA_05640</t>
  </si>
  <si>
    <t>1222725..1222937</t>
  </si>
  <si>
    <t>CLIBASIA_05645</t>
  </si>
  <si>
    <t>1222969..1223301</t>
  </si>
  <si>
    <t>CLIBASIA_05650</t>
  </si>
  <si>
    <t>1223555..1223866</t>
  </si>
  <si>
    <t>CLIBASIA_05655</t>
  </si>
  <si>
    <t>1223914..1226283</t>
  </si>
  <si>
    <t>CLIBASIA_05660</t>
  </si>
  <si>
    <t>COG3378R</t>
  </si>
  <si>
    <t>1226284..1226673</t>
  </si>
  <si>
    <t>CLIBASIA_05665</t>
  </si>
  <si>
    <t>1226691..1226897</t>
  </si>
  <si>
    <t>CLIBASIA_05670</t>
  </si>
  <si>
    <t>1226894..1227157</t>
  </si>
  <si>
    <t>CLIBASIA_05675</t>
  </si>
  <si>
    <t xml:space="preserve">hypothetical protein          </t>
  </si>
  <si>
    <t xml:space="preserve">prophage antirepressor          </t>
  </si>
  <si>
    <t xml:space="preserve">putative DNA polymerase from bacteriophage origin      </t>
  </si>
  <si>
    <t xml:space="preserve">VRR-NUC domain-containing protein         </t>
  </si>
  <si>
    <t xml:space="preserve">DNA ligase NAD-dependent         </t>
  </si>
  <si>
    <t xml:space="preserve">guanylate kinase          </t>
  </si>
  <si>
    <t xml:space="preserve">phage-related integrase/recombinase          </t>
  </si>
  <si>
    <t xml:space="preserve">ribonucleotide-diphosphate reductase subunit beta        </t>
  </si>
  <si>
    <t xml:space="preserve">malic enzyme          </t>
  </si>
  <si>
    <t xml:space="preserve">ABC transporter          </t>
  </si>
  <si>
    <t xml:space="preserve">putative ATP-binding component of ABC transporter      </t>
  </si>
  <si>
    <t xml:space="preserve">putative ABC transporter substrate-binding protein       </t>
  </si>
  <si>
    <t xml:space="preserve">putative ABC transporter protein        </t>
  </si>
  <si>
    <t xml:space="preserve">DNA-directed RNA polymerase subunit beta'       </t>
  </si>
  <si>
    <t xml:space="preserve">DNA-directed RNA polymerase subunit beta       </t>
  </si>
  <si>
    <t xml:space="preserve">50S ribosomal protein L12P        </t>
  </si>
  <si>
    <t xml:space="preserve">50S ribosomal protein L10        </t>
  </si>
  <si>
    <t xml:space="preserve">50S ribosomal protein L1        </t>
  </si>
  <si>
    <t xml:space="preserve">50S ribosomal protein L11        </t>
  </si>
  <si>
    <t xml:space="preserve">transcription antitermination protein NusG        </t>
  </si>
  <si>
    <t xml:space="preserve">translation elongation factor Tu        </t>
  </si>
  <si>
    <t xml:space="preserve">tRNA-specific 2-thiouridylase MnmA         </t>
  </si>
  <si>
    <t xml:space="preserve">D-3-phosphoglycerate dehydrogenase          </t>
  </si>
  <si>
    <t xml:space="preserve">phosphoserine aminotransferase          </t>
  </si>
  <si>
    <t xml:space="preserve">putative inositol-1-monophosphatase          </t>
  </si>
  <si>
    <t xml:space="preserve">phosphoribosylaminoimidazole carboxylase catalytic subunit protein       </t>
  </si>
  <si>
    <t xml:space="preserve">phosphoribosylaminoimidazole carboxylase ATPase subunit        </t>
  </si>
  <si>
    <t xml:space="preserve">phytoene synthase protein         </t>
  </si>
  <si>
    <t xml:space="preserve">ATP-dependent Clp protease ATP-binding subunit       </t>
  </si>
  <si>
    <t xml:space="preserve">ATP-dependent Clp protease adaptor protein ClpS      </t>
  </si>
  <si>
    <t xml:space="preserve">hydrolase protein          </t>
  </si>
  <si>
    <t xml:space="preserve">monooxygenase FAD-binding protein         </t>
  </si>
  <si>
    <t xml:space="preserve">cationic amino acid ABC transporter periplasmic binding protein    </t>
  </si>
  <si>
    <t xml:space="preserve">ABC transporter membrane spanning protein       </t>
  </si>
  <si>
    <t xml:space="preserve">general L-amino acid transport system permease      </t>
  </si>
  <si>
    <t xml:space="preserve">ABC transporter-like protein         </t>
  </si>
  <si>
    <t xml:space="preserve">putative oxidoreductase protein         </t>
  </si>
  <si>
    <t xml:space="preserve">lipoyltransferase           </t>
  </si>
  <si>
    <t xml:space="preserve">queuine tRNA-ribosyltransferase          </t>
  </si>
  <si>
    <t xml:space="preserve">S-adenosylmethionine:tRNA ribosyltransferase-isomerase          </t>
  </si>
  <si>
    <t xml:space="preserve">phosphopantetheine adenylyltransferase          </t>
  </si>
  <si>
    <t xml:space="preserve">DNA gyrase subunit A        </t>
  </si>
  <si>
    <t xml:space="preserve">single-strand binding protein (ssb)        </t>
  </si>
  <si>
    <t xml:space="preserve">excinuclease ABC subunit A        </t>
  </si>
  <si>
    <t xml:space="preserve">glutamine synthetase protein         </t>
  </si>
  <si>
    <t xml:space="preserve">glutaminase           </t>
  </si>
  <si>
    <t xml:space="preserve">30S ribosomal protein S4        </t>
  </si>
  <si>
    <t xml:space="preserve">fumarate hydratase          </t>
  </si>
  <si>
    <t xml:space="preserve">alanyl-tRNA synthetase          </t>
  </si>
  <si>
    <t xml:space="preserve">recombinase A          </t>
  </si>
  <si>
    <t xml:space="preserve">lipid A ABC exporter family fused ATPase and inner membrane subunits </t>
  </si>
  <si>
    <t xml:space="preserve">50S ribosomal protein L31        </t>
  </si>
  <si>
    <t xml:space="preserve">CTP synthetase          </t>
  </si>
  <si>
    <t xml:space="preserve">triosephosphate isomerase protein         </t>
  </si>
  <si>
    <t xml:space="preserve">outer membrane lipoprotein         </t>
  </si>
  <si>
    <t xml:space="preserve">ferrochelatase           </t>
  </si>
  <si>
    <t xml:space="preserve">prenyltransferase           </t>
  </si>
  <si>
    <t xml:space="preserve">phosphoribosylamine--glycine ligase          </t>
  </si>
  <si>
    <t xml:space="preserve">bacterioferritin comigratory protein         </t>
  </si>
  <si>
    <t xml:space="preserve">metal-dependent hydrolase protein         </t>
  </si>
  <si>
    <t xml:space="preserve">methionyl-tRNA synthetase          </t>
  </si>
  <si>
    <t xml:space="preserve">DNA polymerase III subunit delta'       </t>
  </si>
  <si>
    <t xml:space="preserve">thymidylate kinase          </t>
  </si>
  <si>
    <t xml:space="preserve">DNA topoisomerase IV subunit B       </t>
  </si>
  <si>
    <t xml:space="preserve">ABC transporter permease         </t>
  </si>
  <si>
    <t xml:space="preserve">peptidyl-tRNA hydrolase          </t>
  </si>
  <si>
    <t xml:space="preserve">translation-associated GTPase          </t>
  </si>
  <si>
    <t xml:space="preserve">pyrophosphate--fructose-6-phosphate 1-phosphotransferase          </t>
  </si>
  <si>
    <t xml:space="preserve">inorganic pyrophosphatase          </t>
  </si>
  <si>
    <t xml:space="preserve">GTP-binding protein          </t>
  </si>
  <si>
    <t xml:space="preserve">argininosuccinate synthase          </t>
  </si>
  <si>
    <t xml:space="preserve">50S ribosomal protein L17        </t>
  </si>
  <si>
    <t xml:space="preserve">DNA-directed RNA polymerase subunit alpha       </t>
  </si>
  <si>
    <t xml:space="preserve">30S ribosomal protein S11        </t>
  </si>
  <si>
    <t xml:space="preserve">30S ribosomal protein S13        </t>
  </si>
  <si>
    <t xml:space="preserve">adenylate kinase          </t>
  </si>
  <si>
    <t xml:space="preserve">preprotein translocase subunit SecY        </t>
  </si>
  <si>
    <t xml:space="preserve">50S ribosomal protein L15        </t>
  </si>
  <si>
    <t xml:space="preserve">50S ribosomal protein L30        </t>
  </si>
  <si>
    <t xml:space="preserve">30S ribosomal protein S5        </t>
  </si>
  <si>
    <t xml:space="preserve">50S ribosomal protein L18        </t>
  </si>
  <si>
    <t xml:space="preserve">50S ribosomal protein L6        </t>
  </si>
  <si>
    <t xml:space="preserve">30S ribosomal protein S8        </t>
  </si>
  <si>
    <t xml:space="preserve">30S ribosomal protein S14        </t>
  </si>
  <si>
    <t xml:space="preserve">50S ribosomal protein L5        </t>
  </si>
  <si>
    <t xml:space="preserve">50S ribosomal protein L24        </t>
  </si>
  <si>
    <t xml:space="preserve">50S ribosomal protein L14        </t>
  </si>
  <si>
    <t xml:space="preserve">30S ribosomal protein S17        </t>
  </si>
  <si>
    <t xml:space="preserve">ribosomal protein L29         </t>
  </si>
  <si>
    <t xml:space="preserve">50S ribosomal protein L16        </t>
  </si>
  <si>
    <t xml:space="preserve">30S ribosomal protein S3        </t>
  </si>
  <si>
    <t xml:space="preserve">50S ribosomal protein L22        </t>
  </si>
  <si>
    <t xml:space="preserve">30S ribosomal protein S19P        </t>
  </si>
  <si>
    <t xml:space="preserve">50S ribosomal protein L2        </t>
  </si>
  <si>
    <t xml:space="preserve">50S ribosomal protein L23        </t>
  </si>
  <si>
    <t xml:space="preserve">50S ribosomal protein L4        </t>
  </si>
  <si>
    <t xml:space="preserve">50S ribosomal protein L3        </t>
  </si>
  <si>
    <t xml:space="preserve">30S ribosomal protein S10        </t>
  </si>
  <si>
    <t xml:space="preserve">elongation factor G         </t>
  </si>
  <si>
    <t xml:space="preserve">30S ribosomal protein S7        </t>
  </si>
  <si>
    <t xml:space="preserve">30S ribosomal protein S12        </t>
  </si>
  <si>
    <t xml:space="preserve">acetyl-CoA carboxylase biotin carboxyl carrier protein subunit     </t>
  </si>
  <si>
    <t xml:space="preserve">acetyl-CoA carboxylase biotin carboxylase subunit       </t>
  </si>
  <si>
    <t xml:space="preserve">leucyl/phenylalanyl-tRNA--protein transferase          </t>
  </si>
  <si>
    <t xml:space="preserve">ATP-dependent protease La         </t>
  </si>
  <si>
    <t xml:space="preserve">ATP-dependent protease ATP-binding subunit ClpX       </t>
  </si>
  <si>
    <t xml:space="preserve">ATP-dependent Clp protease proteolytic subunit       </t>
  </si>
  <si>
    <t xml:space="preserve">putative ABC transporter ATP-binding protein       </t>
  </si>
  <si>
    <t xml:space="preserve">lysophospholipase protein          </t>
  </si>
  <si>
    <t xml:space="preserve">SsrA-binding protein          </t>
  </si>
  <si>
    <t xml:space="preserve">dihydrodipicolinate synthase          </t>
  </si>
  <si>
    <t xml:space="preserve">DNA polymerase I         </t>
  </si>
  <si>
    <t xml:space="preserve">phosphoglyceromutase           </t>
  </si>
  <si>
    <t xml:space="preserve">dihydrodipicolinate reductase          </t>
  </si>
  <si>
    <t xml:space="preserve">glucokinase           </t>
  </si>
  <si>
    <t xml:space="preserve">cytochrome-c oxidase assembly factor protein       </t>
  </si>
  <si>
    <t xml:space="preserve">putative transcription regulator protein        </t>
  </si>
  <si>
    <t xml:space="preserve">thioredoxin reductase (NADPH) protein        </t>
  </si>
  <si>
    <t xml:space="preserve">arginyl-tRNA synthetase          </t>
  </si>
  <si>
    <t xml:space="preserve">deoxyguanosinetriphosphate triphosphohydrolase-like protein         </t>
  </si>
  <si>
    <t xml:space="preserve">iron-sulfur cluster assembly accessory protein       </t>
  </si>
  <si>
    <t xml:space="preserve">exodeoxyribonuclease III protein         </t>
  </si>
  <si>
    <t xml:space="preserve">RNA polymerase sigma factor RpoD       </t>
  </si>
  <si>
    <t xml:space="preserve">quinone oxidoreductase          </t>
  </si>
  <si>
    <t xml:space="preserve">50S ribosomal protein L13        </t>
  </si>
  <si>
    <t xml:space="preserve">30S ribosomal protein S9        </t>
  </si>
  <si>
    <t xml:space="preserve">N-acetyl-gamma-glutamyl-phosphate reductase          </t>
  </si>
  <si>
    <t xml:space="preserve">tRNA pseudouridine synthase A        </t>
  </si>
  <si>
    <t xml:space="preserve">methionyl-tRNA formyltransferase          </t>
  </si>
  <si>
    <t xml:space="preserve">peptide deformylase          </t>
  </si>
  <si>
    <t xml:space="preserve">putative transmembrane protein         </t>
  </si>
  <si>
    <t xml:space="preserve">acyl-CoA dehydrogenase protein         </t>
  </si>
  <si>
    <t xml:space="preserve">aspartate carbamoyltransferase catalytic subunit        </t>
  </si>
  <si>
    <t xml:space="preserve">dihydroorotase           </t>
  </si>
  <si>
    <t xml:space="preserve">putative glycerol-3-phosphate acyltransferase PlsY        </t>
  </si>
  <si>
    <t xml:space="preserve">DNA protecting protein DprA        </t>
  </si>
  <si>
    <t xml:space="preserve">DNA topoisomerase I         </t>
  </si>
  <si>
    <t xml:space="preserve">aspartate-semialdehyde dehydrogenase          </t>
  </si>
  <si>
    <t xml:space="preserve">putative membrane-bound lytic murein transglycosylase signal peptide protein    </t>
  </si>
  <si>
    <t xml:space="preserve">comF family protein         </t>
  </si>
  <si>
    <t xml:space="preserve">response regulator receiver protein        </t>
  </si>
  <si>
    <t xml:space="preserve">ribosomal RNA methyltransferase RrmJ/FtsJ        </t>
  </si>
  <si>
    <t xml:space="preserve">outer membrane protein         </t>
  </si>
  <si>
    <t xml:space="preserve">phenylalanyl-tRNA synthetase subunit beta        </t>
  </si>
  <si>
    <t xml:space="preserve">phenylalanyl-tRNA synthetase subunit alpha        </t>
  </si>
  <si>
    <t xml:space="preserve">ribosomal protein L20         </t>
  </si>
  <si>
    <t xml:space="preserve">50S ribosomal protein L35        </t>
  </si>
  <si>
    <t xml:space="preserve">translation initiation factor IF-3        </t>
  </si>
  <si>
    <t xml:space="preserve">GTP-binding protein LepA         </t>
  </si>
  <si>
    <t xml:space="preserve">SAM-dependent methyltransferase protein         </t>
  </si>
  <si>
    <t xml:space="preserve">ATP/ADP translocase          </t>
  </si>
  <si>
    <t xml:space="preserve">mutator MutT protein         </t>
  </si>
  <si>
    <t xml:space="preserve">bifunctional ornithine acetyltransferase/N-acetylglutamate synthase protein       </t>
  </si>
  <si>
    <t xml:space="preserve">preprotein translocase subunit SecA        </t>
  </si>
  <si>
    <t xml:space="preserve">UDP-glucose 4-epimerase          </t>
  </si>
  <si>
    <t xml:space="preserve">30S ribosomal protein S6        </t>
  </si>
  <si>
    <t xml:space="preserve">30S ribosomal protein S18        </t>
  </si>
  <si>
    <t xml:space="preserve">50S ribosomal protein L9        </t>
  </si>
  <si>
    <t xml:space="preserve">replicative DNA helicase         </t>
  </si>
  <si>
    <t xml:space="preserve">alanine racemase          </t>
  </si>
  <si>
    <t xml:space="preserve">DNA repair protein RadA        </t>
  </si>
  <si>
    <t xml:space="preserve">colicin V production protein        </t>
  </si>
  <si>
    <t xml:space="preserve">amidophosphoribosyltransferase           </t>
  </si>
  <si>
    <t xml:space="preserve">oxidoreductase protein          </t>
  </si>
  <si>
    <t xml:space="preserve">proline/glycine betaine ABC transporter ATP-binding protein      </t>
  </si>
  <si>
    <t xml:space="preserve">proline/glycine betaine ABC transporter permease       </t>
  </si>
  <si>
    <t xml:space="preserve">substrate-binding region of ABC-type glycine betaine transport system    </t>
  </si>
  <si>
    <t xml:space="preserve">putative cation efflux protein        </t>
  </si>
  <si>
    <t xml:space="preserve">7-cyano-7-deazaguanine reductase          </t>
  </si>
  <si>
    <t xml:space="preserve">transcription antitermination protein NusB        </t>
  </si>
  <si>
    <t xml:space="preserve">riboflavin synthase subunit beta        </t>
  </si>
  <si>
    <t xml:space="preserve">riboflavin synthase subunit alpha        </t>
  </si>
  <si>
    <t xml:space="preserve">5-amino-6-(5-phosphoribosylamino)uracil reductase/diaminohydroxyphosphoribosylaminopyrimidine          </t>
  </si>
  <si>
    <t xml:space="preserve">serine hydroxymethyltransferase          </t>
  </si>
  <si>
    <t xml:space="preserve">MarR family transcriptional regulator        </t>
  </si>
  <si>
    <t xml:space="preserve">delta-aminolevulinic acid dehydratase         </t>
  </si>
  <si>
    <t xml:space="preserve">DNA topoisomerase IV subunit A       </t>
  </si>
  <si>
    <t xml:space="preserve">type II citrate synthase        </t>
  </si>
  <si>
    <t xml:space="preserve">Cytidine/deoxycytidylate deaminase          </t>
  </si>
  <si>
    <t xml:space="preserve">GTP cyclohydrolase II protein (riboflavin biosynthesis)      </t>
  </si>
  <si>
    <t xml:space="preserve">protoheme IX farnesyltransferase         </t>
  </si>
  <si>
    <t xml:space="preserve">ribosomal protein L32         </t>
  </si>
  <si>
    <t xml:space="preserve">Na+/H+ antiporter NhaA         </t>
  </si>
  <si>
    <t xml:space="preserve">ferredoxin-NADP+ reductase protein         </t>
  </si>
  <si>
    <t xml:space="preserve">UTP-glucose-1-phosphate uridylyltransferase protein         </t>
  </si>
  <si>
    <t xml:space="preserve">ribonuclease protein          </t>
  </si>
  <si>
    <t xml:space="preserve">electron transfer flavoprotein subunit beta       </t>
  </si>
  <si>
    <t xml:space="preserve">Electron transfer flavoprotein subunit alpha       </t>
  </si>
  <si>
    <t xml:space="preserve">argininosuccinate lyase          </t>
  </si>
  <si>
    <t xml:space="preserve">diaminopimelate decarboxylase protein         </t>
  </si>
  <si>
    <t xml:space="preserve">flagellar biosynthesis protein FliP        </t>
  </si>
  <si>
    <t xml:space="preserve">flagellar basal body-associated protein FliL       </t>
  </si>
  <si>
    <t xml:space="preserve">flagellar basal body L-ring protein       </t>
  </si>
  <si>
    <t xml:space="preserve">flagellar basal body P-ring protein       </t>
  </si>
  <si>
    <t xml:space="preserve">flagellar basal body P-ring biosynthesis protein FlgA     </t>
  </si>
  <si>
    <t xml:space="preserve">flagellar basal body rod protein FlgG      </t>
  </si>
  <si>
    <t xml:space="preserve">flagellar hook-basal body protein FliE       </t>
  </si>
  <si>
    <t xml:space="preserve">flagellar basal body rod protein FlgC      </t>
  </si>
  <si>
    <t xml:space="preserve">flagellar basal body rod protein FlgB      </t>
  </si>
  <si>
    <t xml:space="preserve">ATP dependent RNA helicase protein       </t>
  </si>
  <si>
    <t xml:space="preserve">endonuclease III          </t>
  </si>
  <si>
    <t xml:space="preserve">serralysin           </t>
  </si>
  <si>
    <t xml:space="preserve">Type I secretion system ATPase PrtD      </t>
  </si>
  <si>
    <t xml:space="preserve">Type I secretion membrane fusion protein HlyD     </t>
  </si>
  <si>
    <t xml:space="preserve">C4-dicarboxylate transporter DctA         </t>
  </si>
  <si>
    <t xml:space="preserve">nucleoside diphosphate kinase         </t>
  </si>
  <si>
    <t xml:space="preserve">DNA polymerase III subunit chi       </t>
  </si>
  <si>
    <t xml:space="preserve">leucyl aminopeptidase          </t>
  </si>
  <si>
    <t xml:space="preserve">permease           </t>
  </si>
  <si>
    <t xml:space="preserve">putative permease          </t>
  </si>
  <si>
    <t xml:space="preserve">organic solvent tolerance protein        </t>
  </si>
  <si>
    <t xml:space="preserve">peptidyl-prolyl cis-trans isomerase protein        </t>
  </si>
  <si>
    <t xml:space="preserve">4-hydroxythreonine-4-phosphate dehydrogenase          </t>
  </si>
  <si>
    <t xml:space="preserve">dimethyladenosine transferase          </t>
  </si>
  <si>
    <t xml:space="preserve">DNA mismatch repair protein        </t>
  </si>
  <si>
    <t xml:space="preserve">tetraacyldisaccharide 4'-kinase          </t>
  </si>
  <si>
    <t xml:space="preserve">3-deoxy-D-manno-octulosonic-acid transferase          </t>
  </si>
  <si>
    <t xml:space="preserve">inositol monophosphatase family protein        </t>
  </si>
  <si>
    <t xml:space="preserve">putative ribosomal large subunit pseudouridine synthase B     </t>
  </si>
  <si>
    <t xml:space="preserve">ribose-phosphate pyrophosphokinase          </t>
  </si>
  <si>
    <t xml:space="preserve">prolipoprotein diacylglyceryl transferase         </t>
  </si>
  <si>
    <t xml:space="preserve">PAS/PAC sensor signal transduction histidine kinase      </t>
  </si>
  <si>
    <t xml:space="preserve">GMP synthase          </t>
  </si>
  <si>
    <t xml:space="preserve">integral membrane protein TerC        </t>
  </si>
  <si>
    <t xml:space="preserve">putative ferredoxin protein         </t>
  </si>
  <si>
    <t xml:space="preserve">transcriptional regulator CarD family protein       </t>
  </si>
  <si>
    <t xml:space="preserve">50S ribosomal protein L25/general stress protein Ctc     </t>
  </si>
  <si>
    <t xml:space="preserve">aspartyl-tRNA synthetase          </t>
  </si>
  <si>
    <t xml:space="preserve">carbamoyl phosphate synthase small subunit       </t>
  </si>
  <si>
    <t xml:space="preserve">GTP-binding protein EngA         </t>
  </si>
  <si>
    <t xml:space="preserve">S-adenosylmethionine synthetase          </t>
  </si>
  <si>
    <t xml:space="preserve">transcriptional regulator protein         </t>
  </si>
  <si>
    <t xml:space="preserve">apolipoprotein N-acyltransferase          </t>
  </si>
  <si>
    <t xml:space="preserve">hemolysin protein          </t>
  </si>
  <si>
    <t xml:space="preserve">2-methylthioadenine synthetase (miaB-like) protein        </t>
  </si>
  <si>
    <t xml:space="preserve">nitrogen fixation protein         </t>
  </si>
  <si>
    <t xml:space="preserve">acetylornithine transaminase protein         </t>
  </si>
  <si>
    <t xml:space="preserve">ornithine carbamoyltransferase          </t>
  </si>
  <si>
    <t xml:space="preserve">dihydroorotate dehydrogenase 2         </t>
  </si>
  <si>
    <t xml:space="preserve">peptidase S11 D-alanyl-D-alanine carboxypeptidase 1       </t>
  </si>
  <si>
    <t xml:space="preserve">30S ribosomal protein S21        </t>
  </si>
  <si>
    <t xml:space="preserve">pyridoxine 5'-phosphate synthase         </t>
  </si>
  <si>
    <t xml:space="preserve">carbamoyl phosphate synthase large subunit       </t>
  </si>
  <si>
    <t xml:space="preserve">transcription elongation factor GreA        </t>
  </si>
  <si>
    <t xml:space="preserve">group 1 glycosyl transferase        </t>
  </si>
  <si>
    <t xml:space="preserve">pyruvate kinase          </t>
  </si>
  <si>
    <t xml:space="preserve">bacteriophage repressor protein C1        </t>
  </si>
  <si>
    <t xml:space="preserve">isoleucyl-tRNA synthetase          </t>
  </si>
  <si>
    <t xml:space="preserve">two-component sensor histidine kinase/response regulator hybrid protein     </t>
  </si>
  <si>
    <t xml:space="preserve">aconitate hydratase          </t>
  </si>
  <si>
    <t xml:space="preserve">orotidine 5'-phosphate decarboxylase         </t>
  </si>
  <si>
    <t xml:space="preserve">DNA polymerase III subunit beta       </t>
  </si>
  <si>
    <t xml:space="preserve">nicotinate phosphoribosyltransferase          </t>
  </si>
  <si>
    <t xml:space="preserve">30S ribosomal protein S1        </t>
  </si>
  <si>
    <t xml:space="preserve">cytidylate kinase          </t>
  </si>
  <si>
    <t xml:space="preserve">3-phosphoshikimate 1-carboxyvinyltransferase          </t>
  </si>
  <si>
    <t xml:space="preserve">3-hydroxydecanoyl-(acyl carrier protein) dehydratase        </t>
  </si>
  <si>
    <t xml:space="preserve">3-oxoacyl-(acyl carrier protein) synthase I       </t>
  </si>
  <si>
    <t xml:space="preserve">enoyl-(acyl carrier protein) reductase        </t>
  </si>
  <si>
    <t xml:space="preserve">putative peptidoglycan binding protein        </t>
  </si>
  <si>
    <t xml:space="preserve">M16 family peptidase         </t>
  </si>
  <si>
    <t xml:space="preserve">threonine synthase          </t>
  </si>
  <si>
    <t xml:space="preserve">putative modification methylase         </t>
  </si>
  <si>
    <t xml:space="preserve">exodeoxyribonuclease VII small subunit        </t>
  </si>
  <si>
    <t xml:space="preserve">sensory box/GGDEF family protein        </t>
  </si>
  <si>
    <t xml:space="preserve">zinc-binding protein          </t>
  </si>
  <si>
    <t xml:space="preserve">translation initiation factor IF-1        </t>
  </si>
  <si>
    <t xml:space="preserve">cytochrome o ubiquinol oxidase subunit IV      </t>
  </si>
  <si>
    <t xml:space="preserve">cytochrome o ubiquinol oxidase subunit III      </t>
  </si>
  <si>
    <t xml:space="preserve">cytochrome O ubiquinol oxidase subunit I      </t>
  </si>
  <si>
    <t xml:space="preserve">ubiquinol oxidase subunit II        </t>
  </si>
  <si>
    <t xml:space="preserve">50S ribosomal protein L33        </t>
  </si>
  <si>
    <t xml:space="preserve">two component response regulator        </t>
  </si>
  <si>
    <t xml:space="preserve">DSBA oxidoreductase          </t>
  </si>
  <si>
    <t xml:space="preserve">A/G-specific adenine glycosylase         </t>
  </si>
  <si>
    <t xml:space="preserve">2'-deoxycytidine 5'-triphosphate deaminase         </t>
  </si>
  <si>
    <t xml:space="preserve">50S ribosomal protein L34        </t>
  </si>
  <si>
    <t xml:space="preserve">ribonuclease P          </t>
  </si>
  <si>
    <t xml:space="preserve">putative inner membrane protein translocase component YidC     </t>
  </si>
  <si>
    <t xml:space="preserve">GTPase EngB          </t>
  </si>
  <si>
    <t xml:space="preserve">biotin synthase          </t>
  </si>
  <si>
    <t xml:space="preserve">8-amino-7-oxononanoate synthase          </t>
  </si>
  <si>
    <t xml:space="preserve">dithiobiotin synthetase          </t>
  </si>
  <si>
    <t xml:space="preserve">adenosylmethionine--8-amino-7-oxononanoate transaminase          </t>
  </si>
  <si>
    <t xml:space="preserve">3-oxoacyl-(acyl carrier protein) synthase II       </t>
  </si>
  <si>
    <t xml:space="preserve">site-specific tyrosine recombinase XerC        </t>
  </si>
  <si>
    <t xml:space="preserve">Mrp protein          </t>
  </si>
  <si>
    <t xml:space="preserve">ATP-dependent protease ATP-binding subunit        </t>
  </si>
  <si>
    <t xml:space="preserve">ATP-dependent protease peptidase subunit        </t>
  </si>
  <si>
    <t xml:space="preserve">pantothenate kinase          </t>
  </si>
  <si>
    <t xml:space="preserve">phosphoenolpyruvate carboxykinase          </t>
  </si>
  <si>
    <t xml:space="preserve">two-component sensor histidine kinase protein       </t>
  </si>
  <si>
    <t xml:space="preserve">double-strand break repair protein AddB       </t>
  </si>
  <si>
    <t xml:space="preserve">thioredoxin           </t>
  </si>
  <si>
    <t xml:space="preserve">FolC bifunctional protein         </t>
  </si>
  <si>
    <t xml:space="preserve">acetyl-CoA carboxylase subunit beta        </t>
  </si>
  <si>
    <t xml:space="preserve">dephospho-CoA kinase          </t>
  </si>
  <si>
    <t xml:space="preserve">DNA polymerase III subunit epsilon       </t>
  </si>
  <si>
    <t xml:space="preserve">preprotein translocase subunit SecB        </t>
  </si>
  <si>
    <t xml:space="preserve">DNA gyrase subunit B        </t>
  </si>
  <si>
    <t xml:space="preserve">Maf-like protein          </t>
  </si>
  <si>
    <t xml:space="preserve">uroporphyrinogen decarboxylase          </t>
  </si>
  <si>
    <t xml:space="preserve">transcription termination factor Rho        </t>
  </si>
  <si>
    <t xml:space="preserve">tRNA modification GTPase TrmE        </t>
  </si>
  <si>
    <t xml:space="preserve">tRNA uridine 5-carboxymethylaminomethyl modification protein GidA      </t>
  </si>
  <si>
    <t xml:space="preserve">glucose-inhibited division protein B        </t>
  </si>
  <si>
    <t xml:space="preserve">chromosome partitioning protein A        </t>
  </si>
  <si>
    <t xml:space="preserve">chromosome partitioning protein B        </t>
  </si>
  <si>
    <t xml:space="preserve">DNA polymerase III subunit delta       </t>
  </si>
  <si>
    <t xml:space="preserve">leucyl-tRNA synthetase          </t>
  </si>
  <si>
    <t xml:space="preserve">DNA translocase FtsK         </t>
  </si>
  <si>
    <t xml:space="preserve">putative lolA type protein        </t>
  </si>
  <si>
    <t xml:space="preserve">ribonuclease H          </t>
  </si>
  <si>
    <t xml:space="preserve">homoserine kinase          </t>
  </si>
  <si>
    <t xml:space="preserve">tryptophanyl-tRNA synthetase          </t>
  </si>
  <si>
    <t xml:space="preserve">integral membrane protein MviN        </t>
  </si>
  <si>
    <t xml:space="preserve">aminopeptidase protein          </t>
  </si>
  <si>
    <t xml:space="preserve">exodeoxyribonuclease VII large subunit        </t>
  </si>
  <si>
    <t xml:space="preserve">transcription elongation factor NusA        </t>
  </si>
  <si>
    <t xml:space="preserve">translation initiation factor IF-2        </t>
  </si>
  <si>
    <t xml:space="preserve">ribosome-binding factor A         </t>
  </si>
  <si>
    <t xml:space="preserve">30S ribosomal protein S15        </t>
  </si>
  <si>
    <t xml:space="preserve">polynucleotide phosphorylase/polyadenylase          </t>
  </si>
  <si>
    <t xml:space="preserve">transcription regulator protein         </t>
  </si>
  <si>
    <t xml:space="preserve">succinyl-diaminopimelate desuccinylase          </t>
  </si>
  <si>
    <t xml:space="preserve">2 3 4 5-tetrahydropyridine-2 6-carboxylate N-succinyltransferase      </t>
  </si>
  <si>
    <t xml:space="preserve">histidine triad (HIT) protein        </t>
  </si>
  <si>
    <t xml:space="preserve">30S ribosomal protein S2        </t>
  </si>
  <si>
    <t xml:space="preserve">elongation factor Ts         </t>
  </si>
  <si>
    <t xml:space="preserve">uridylate kinase          </t>
  </si>
  <si>
    <t xml:space="preserve">ribosome recycling factor         </t>
  </si>
  <si>
    <t xml:space="preserve">undecaprenyl diphosphate synthase         </t>
  </si>
  <si>
    <t xml:space="preserve">phosphatidate cytidylyltransferase protein         </t>
  </si>
  <si>
    <t xml:space="preserve">zinc metallopeptidase          </t>
  </si>
  <si>
    <t xml:space="preserve">surface antigen (D15)         </t>
  </si>
  <si>
    <t xml:space="preserve">UDP-3-O-[3-hydroxymyristoyl] glucosamine N-acyltransferase         </t>
  </si>
  <si>
    <t xml:space="preserve">(3R)-hydroxymyristoyl-ACP dehydratase          </t>
  </si>
  <si>
    <t xml:space="preserve">UDP-N-acetylglucosamine acyltransferase          </t>
  </si>
  <si>
    <t xml:space="preserve">lipid-A-disaccharide synthase          </t>
  </si>
  <si>
    <t xml:space="preserve">recombination protein F         </t>
  </si>
  <si>
    <t xml:space="preserve">3-deoxy-manno-octulosonate cytidylyltransferase          </t>
  </si>
  <si>
    <t xml:space="preserve">recombination protein RecR         </t>
  </si>
  <si>
    <t xml:space="preserve">putative FAD-dependent oxidoreductase protein        </t>
  </si>
  <si>
    <t xml:space="preserve">glycyl-tRNA synthetase subunit alpha        </t>
  </si>
  <si>
    <t xml:space="preserve">methyltransferase protein          </t>
  </si>
  <si>
    <t xml:space="preserve">octaprenyl-diphosphate synthase protein         </t>
  </si>
  <si>
    <t xml:space="preserve">inorganic polyphosphate/ATP-NAD kinase         </t>
  </si>
  <si>
    <t xml:space="preserve">peptide chain release factor 2       </t>
  </si>
  <si>
    <t xml:space="preserve">penicillin binding peptidoglycan synthetase protein       </t>
  </si>
  <si>
    <t xml:space="preserve">ribonuclease E          </t>
  </si>
  <si>
    <t xml:space="preserve">lipoprotein signal peptidase transmembrane        </t>
  </si>
  <si>
    <t xml:space="preserve">integration host factor subunit beta       </t>
  </si>
  <si>
    <t xml:space="preserve">putative protease IV transmembrane protein       </t>
  </si>
  <si>
    <t xml:space="preserve">OstA family protein         </t>
  </si>
  <si>
    <t xml:space="preserve">ABC transporter nucleotide binding/ATPase        </t>
  </si>
  <si>
    <t xml:space="preserve">putative uracil-DNA glycosylase         </t>
  </si>
  <si>
    <t xml:space="preserve">carboxynorspermidine decarboxylase          </t>
  </si>
  <si>
    <t xml:space="preserve">peptidase S16 lon domain-containing protein       </t>
  </si>
  <si>
    <t xml:space="preserve">Flp/Fap pilin component         </t>
  </si>
  <si>
    <t xml:space="preserve">peptidase A24A prepilin type IV       </t>
  </si>
  <si>
    <t xml:space="preserve">pilus assembly protein         </t>
  </si>
  <si>
    <t xml:space="preserve">putative pilus assembly protein        </t>
  </si>
  <si>
    <t xml:space="preserve">component of type IV pilus       </t>
  </si>
  <si>
    <t xml:space="preserve">pilus component protein         </t>
  </si>
  <si>
    <t xml:space="preserve">Ferroxidase           </t>
  </si>
  <si>
    <t xml:space="preserve">zinc uptake ABC transporter permease       </t>
  </si>
  <si>
    <t xml:space="preserve">putative high-affinity zinc ABC transporter ATP-binding protein     </t>
  </si>
  <si>
    <t xml:space="preserve">zinc uptake ABC transporter        </t>
  </si>
  <si>
    <t xml:space="preserve">6-phosphogluconate dehydrogenase          </t>
  </si>
  <si>
    <t xml:space="preserve">50S ribosomal protein L19        </t>
  </si>
  <si>
    <t xml:space="preserve">tRNA (guanine-N(1)-)-methyltransferase          </t>
  </si>
  <si>
    <t xml:space="preserve">16S rRNA-processing protein         </t>
  </si>
  <si>
    <t xml:space="preserve">30S ribosomal protein S16        </t>
  </si>
  <si>
    <t xml:space="preserve">signal recognition particle protein        </t>
  </si>
  <si>
    <t xml:space="preserve">diaminopimelate epimerase          </t>
  </si>
  <si>
    <t xml:space="preserve">cell division protein         </t>
  </si>
  <si>
    <t xml:space="preserve">intracellular septation protein A        </t>
  </si>
  <si>
    <t xml:space="preserve">putative phosphate-binding periplasmic protein        </t>
  </si>
  <si>
    <t xml:space="preserve">phosphate ABC transporter permease PstA       </t>
  </si>
  <si>
    <t xml:space="preserve">putative phosphate transport system protein       </t>
  </si>
  <si>
    <t xml:space="preserve">heat shock protein         </t>
  </si>
  <si>
    <t xml:space="preserve">putative two-component sensor histidine kinase transcriptional regulatory protein    </t>
  </si>
  <si>
    <t xml:space="preserve">serine protease DO-like protease        </t>
  </si>
  <si>
    <t xml:space="preserve">D-alanyl-D-alanine carboxypeptidase 1 penicillin-binding protein       </t>
  </si>
  <si>
    <t xml:space="preserve">large conductance mechanosensitive channel protein       </t>
  </si>
  <si>
    <t xml:space="preserve">glutathione synthetase          </t>
  </si>
  <si>
    <t xml:space="preserve">flagellar MS-ring protein         </t>
  </si>
  <si>
    <t xml:space="preserve">putative LuxR family transcriptional regulator       </t>
  </si>
  <si>
    <t xml:space="preserve">flagellar biosynthesis protein FlhB        </t>
  </si>
  <si>
    <t xml:space="preserve">flagellar motor switch protein G       </t>
  </si>
  <si>
    <t xml:space="preserve">putative flagellar motor switch protein       </t>
  </si>
  <si>
    <t xml:space="preserve">flagellar C-ring protein         </t>
  </si>
  <si>
    <t xml:space="preserve">flagellar motor protein MotA        </t>
  </si>
  <si>
    <t xml:space="preserve">flagellar basal body rod protein FlgF      </t>
  </si>
  <si>
    <t xml:space="preserve">flagellum-specific ATP synthase         </t>
  </si>
  <si>
    <t xml:space="preserve">lipoprotein           </t>
  </si>
  <si>
    <t xml:space="preserve">stationary phase survival protein SurE       </t>
  </si>
  <si>
    <t xml:space="preserve">seryl-tRNA synthetase          </t>
  </si>
  <si>
    <t xml:space="preserve">lipoyl synthase          </t>
  </si>
  <si>
    <t xml:space="preserve">dihydrolipoamide dehydrogenase          </t>
  </si>
  <si>
    <t xml:space="preserve">pyruvate dehydrogenase complex dihydrolipoamide acetyltransferase       </t>
  </si>
  <si>
    <t xml:space="preserve">pyruvate dehydrogenase subunit beta        </t>
  </si>
  <si>
    <t xml:space="preserve">dehydrogenase E1 component         </t>
  </si>
  <si>
    <t xml:space="preserve">putative cell division protein        </t>
  </si>
  <si>
    <t xml:space="preserve">phosphopyruvate hydratase          </t>
  </si>
  <si>
    <t xml:space="preserve">2-dehydro-3-deoxyphosphooctonate aldolase          </t>
  </si>
  <si>
    <t xml:space="preserve">Fmu (Sun) domain-containing protein        </t>
  </si>
  <si>
    <t xml:space="preserve">bifunctional phosphoribosylaminoimidazolecarboxamide formyltransferase/IMP cyclohydrolase        </t>
  </si>
  <si>
    <t xml:space="preserve">carbonate dehydratase          </t>
  </si>
  <si>
    <t xml:space="preserve">NAD-glutamate dehydrogenase          </t>
  </si>
  <si>
    <t xml:space="preserve">exonuclease I          </t>
  </si>
  <si>
    <t xml:space="preserve">5-formyltetrahydrofolate cyclo-ligase          </t>
  </si>
  <si>
    <t xml:space="preserve">transketolase           </t>
  </si>
  <si>
    <t xml:space="preserve">glyceraldehyde 3-phosphate Dehydrogenase         </t>
  </si>
  <si>
    <t xml:space="preserve">phosphoglycerate kinase          </t>
  </si>
  <si>
    <t xml:space="preserve">Fructose-bisphosphate aldolase          </t>
  </si>
  <si>
    <t xml:space="preserve">nicotinic acid mononucleotide adenylyltransferase        </t>
  </si>
  <si>
    <t xml:space="preserve">GTPase ObgE          </t>
  </si>
  <si>
    <t xml:space="preserve">50S ribosomal protein L27        </t>
  </si>
  <si>
    <t xml:space="preserve">50S ribosomal protein L21        </t>
  </si>
  <si>
    <t xml:space="preserve">molecular chaperone protein DnaJ        </t>
  </si>
  <si>
    <t xml:space="preserve">molecular chaperone DnaK         </t>
  </si>
  <si>
    <t xml:space="preserve">ribonuclease D          </t>
  </si>
  <si>
    <t xml:space="preserve">NOL1/NOP2/SUN family signature protein        </t>
  </si>
  <si>
    <t xml:space="preserve">creatinine amidohydrolase          </t>
  </si>
  <si>
    <t xml:space="preserve">ribonuclease PH          </t>
  </si>
  <si>
    <t xml:space="preserve">putative deoxyribonucleotide triphosphate pyrophosphatase        </t>
  </si>
  <si>
    <t xml:space="preserve">coproporphyrinogen III oxidase         </t>
  </si>
  <si>
    <t xml:space="preserve">chromosomal replication initiation protein        </t>
  </si>
  <si>
    <t xml:space="preserve">30S ribosomal protein S20        </t>
  </si>
  <si>
    <t xml:space="preserve">formamidopyrimidine-DNA glycosylase          </t>
  </si>
  <si>
    <t xml:space="preserve">ubiquinone/menaquinone biosynthesis methyltransferase         </t>
  </si>
  <si>
    <t xml:space="preserve">2-polyprenylphenol 6-hydroxylase          </t>
  </si>
  <si>
    <t xml:space="preserve">bifunctional phosphopantothenoylcysteine decarboxylase/phosphopantothenate synthase        </t>
  </si>
  <si>
    <t xml:space="preserve">small heat shock protein        </t>
  </si>
  <si>
    <t xml:space="preserve">iron-responsive transcriptional regulator         </t>
  </si>
  <si>
    <t xml:space="preserve">primosome assembly protein PriA        </t>
  </si>
  <si>
    <t xml:space="preserve">F0F1 ATP synthase subunit delta       </t>
  </si>
  <si>
    <t xml:space="preserve">F0F1 ATP synthase subunit alpha       </t>
  </si>
  <si>
    <t xml:space="preserve">F0F1 ATP synthase subunit gamma       </t>
  </si>
  <si>
    <t xml:space="preserve">F0F1 ATP synthase subunit beta       </t>
  </si>
  <si>
    <t xml:space="preserve">F0F1 ATP synthase subunit epsilon       </t>
  </si>
  <si>
    <t xml:space="preserve">adenylosuccinate synthetase          </t>
  </si>
  <si>
    <t xml:space="preserve">RNA polymerase factor sigma-32        </t>
  </si>
  <si>
    <t xml:space="preserve">RNA-pseudouridylate synthase protein ribosomal large subunit D     </t>
  </si>
  <si>
    <t xml:space="preserve">putative phosphoesterase protein         </t>
  </si>
  <si>
    <t xml:space="preserve">ribosomal large subunit pseudouridine synthase C      </t>
  </si>
  <si>
    <t xml:space="preserve">putative aminopeptidase          </t>
  </si>
  <si>
    <t xml:space="preserve">5-aminolevulinate synthase          </t>
  </si>
  <si>
    <t xml:space="preserve">tRNA/rRNA methyltransferase protein         </t>
  </si>
  <si>
    <t xml:space="preserve">aspartate aminotransferase          </t>
  </si>
  <si>
    <t xml:space="preserve">ATP-dependent RNA helicase protein        </t>
  </si>
  <si>
    <t xml:space="preserve">CDP-diacylglycerol/glycerol-3-phosphate 3-phosphatidyltransferase          </t>
  </si>
  <si>
    <t xml:space="preserve">excinuclease ABC subunit C        </t>
  </si>
  <si>
    <t xml:space="preserve">nucleoside-diphosphate-sugar epimerase protein         </t>
  </si>
  <si>
    <t xml:space="preserve">glutathione S-transferase domain-containing protein        </t>
  </si>
  <si>
    <t xml:space="preserve">undecaprenyl pyrophosphate phosphatase         </t>
  </si>
  <si>
    <t xml:space="preserve">TPR repeat-containing protein         </t>
  </si>
  <si>
    <t xml:space="preserve">aminomethyltransferase protein (glycine cleavage)        </t>
  </si>
  <si>
    <t xml:space="preserve">acetyl-CoA carboxylase carboxyltransferase subunit alpha       </t>
  </si>
  <si>
    <t xml:space="preserve">site-specific tyrosine recombinase XerD        </t>
  </si>
  <si>
    <t xml:space="preserve">BolA family protein         </t>
  </si>
  <si>
    <t xml:space="preserve">molecular chaperone DnaJ family protein       </t>
  </si>
  <si>
    <t xml:space="preserve">50S ribosomal protein L28        </t>
  </si>
  <si>
    <t xml:space="preserve">glyoxalase II          </t>
  </si>
  <si>
    <t xml:space="preserve">type 11 methyltransferase         </t>
  </si>
  <si>
    <t xml:space="preserve">1-acyl-sn-glycerol-3-phosphate acyltransferase          </t>
  </si>
  <si>
    <t xml:space="preserve">phosphatidylserine synthase          </t>
  </si>
  <si>
    <t xml:space="preserve">phosphatidylserine decarboxylase          </t>
  </si>
  <si>
    <t xml:space="preserve">cysteinyl-tRNA synthetase          </t>
  </si>
  <si>
    <t xml:space="preserve">phosphoribosylglycinamide formyltransferase          </t>
  </si>
  <si>
    <t xml:space="preserve">phosphoribosylaminoimidazole synthetase          </t>
  </si>
  <si>
    <t xml:space="preserve">extracellular solute-binding protein         </t>
  </si>
  <si>
    <t xml:space="preserve">thiamine transporter substrate binding subunit       </t>
  </si>
  <si>
    <t xml:space="preserve">thiamine transporter membrane protein        </t>
  </si>
  <si>
    <t xml:space="preserve">thiamine transporter ATP-binding subunit        </t>
  </si>
  <si>
    <t xml:space="preserve">dinucleoside polyphosphate hydrolase         </t>
  </si>
  <si>
    <t xml:space="preserve">Holliday junction resolvase         </t>
  </si>
  <si>
    <t xml:space="preserve">Holliday junction DNA helicase RuvA       </t>
  </si>
  <si>
    <t xml:space="preserve">Holliday junction DNA helicase RuvB       </t>
  </si>
  <si>
    <t xml:space="preserve">tolQ protein          </t>
  </si>
  <si>
    <t xml:space="preserve">signal peptide protein         </t>
  </si>
  <si>
    <t xml:space="preserve">translocation protein TolB         </t>
  </si>
  <si>
    <t xml:space="preserve">OmpA/MotB           </t>
  </si>
  <si>
    <t xml:space="preserve">metalloprotease           </t>
  </si>
  <si>
    <t xml:space="preserve">phosphoglucosamine mutase protein         </t>
  </si>
  <si>
    <t xml:space="preserve">NADH dehydrogenase          </t>
  </si>
  <si>
    <t xml:space="preserve">periplasmic solute binding protein        </t>
  </si>
  <si>
    <t xml:space="preserve">acyl-carrier-protein S-malonyltransferase          </t>
  </si>
  <si>
    <t xml:space="preserve">3-ketoacyl-(acyl-carrier-protein) reductase          </t>
  </si>
  <si>
    <t xml:space="preserve">acyl carrier protein         </t>
  </si>
  <si>
    <t xml:space="preserve">aminodeoxychorismate lyase          </t>
  </si>
  <si>
    <t xml:space="preserve">flagellin domain-containing protein         </t>
  </si>
  <si>
    <t xml:space="preserve">flagellar motor protein MotB        </t>
  </si>
  <si>
    <t xml:space="preserve">chemotaxis protein          </t>
  </si>
  <si>
    <t xml:space="preserve">flagellar hook protein FlgE        </t>
  </si>
  <si>
    <t xml:space="preserve">flagellar hook-associated protein FlgK        </t>
  </si>
  <si>
    <t xml:space="preserve">flagellar hook-associated protein FlgL        </t>
  </si>
  <si>
    <t xml:space="preserve">flagellar biosynthesis regulatory protein FlaF       </t>
  </si>
  <si>
    <t xml:space="preserve">flagellar biosynthesis repressor FlbT        </t>
  </si>
  <si>
    <t xml:space="preserve">flagellar basal body rod modification protein      </t>
  </si>
  <si>
    <t xml:space="preserve">flagellar biosynthesis protein FliQ        </t>
  </si>
  <si>
    <t xml:space="preserve">DNA-methyltransferase MKpn2kI          </t>
  </si>
  <si>
    <t xml:space="preserve">type II modification methyltransferase        </t>
  </si>
  <si>
    <t xml:space="preserve">type II restriction endonuclease        </t>
  </si>
  <si>
    <t xml:space="preserve">flagellar biosynthesis protein FlhA        </t>
  </si>
  <si>
    <t xml:space="preserve">flagellar biosynthesis protein FliR        </t>
  </si>
  <si>
    <t xml:space="preserve">methylenetetrahydrofolate dehydrogenase/cyclohydrolase protein         </t>
  </si>
  <si>
    <t xml:space="preserve">6-phosphogluconolactonase           </t>
  </si>
  <si>
    <t xml:space="preserve">glucose-6-phosphate 1-dehydrogenase          </t>
  </si>
  <si>
    <t xml:space="preserve">putative glutamine synthetase         </t>
  </si>
  <si>
    <t xml:space="preserve">ribonucleotide-diphosphate reductase subunit alpha        </t>
  </si>
  <si>
    <t xml:space="preserve">putative glycerol-3-phosphate acyltransferase PlsX        </t>
  </si>
  <si>
    <t xml:space="preserve">3-oxoacyl-(acyl carrier protein) synthase III       </t>
  </si>
  <si>
    <t xml:space="preserve">integration host factor subunit alpha       </t>
  </si>
  <si>
    <t xml:space="preserve">superoxide dismutase          </t>
  </si>
  <si>
    <t xml:space="preserve">cation diffusion facilitator family transporter       </t>
  </si>
  <si>
    <t xml:space="preserve">phosphoribosylaminoimidazole-succinocarboxamide synthase          </t>
  </si>
  <si>
    <t xml:space="preserve">putative potassium uptake transport system protein      </t>
  </si>
  <si>
    <t xml:space="preserve">DNA primase          </t>
  </si>
  <si>
    <t xml:space="preserve">polysialic acid capsule expression protein       </t>
  </si>
  <si>
    <t xml:space="preserve">putative type I restriction-modification system DNA methylase     </t>
  </si>
  <si>
    <t xml:space="preserve">putative restriction endonuclease S subunit       </t>
  </si>
  <si>
    <t xml:space="preserve">phosphatidylcholine synthase protein         </t>
  </si>
  <si>
    <t xml:space="preserve">2-octaprenyl-6-methoxyphenyl hydroxylase          </t>
  </si>
  <si>
    <t xml:space="preserve">glucose/galactose transporter          </t>
  </si>
  <si>
    <t xml:space="preserve">bifunctional riboflavin kinase/FMN adenylyltransferase        </t>
  </si>
  <si>
    <t xml:space="preserve">co-chaperonin GroES          </t>
  </si>
  <si>
    <t xml:space="preserve">chaperonin GroEL          </t>
  </si>
  <si>
    <t xml:space="preserve">NADH dehydrogenase subunit A        </t>
  </si>
  <si>
    <t xml:space="preserve">NADH dehydrogenase subunit B        </t>
  </si>
  <si>
    <t xml:space="preserve">NADH dehydrogenase subunit C        </t>
  </si>
  <si>
    <t xml:space="preserve">NADH dehydrogenase subunit D        </t>
  </si>
  <si>
    <t xml:space="preserve">NADH-quinone oxidoreductase subunit E        </t>
  </si>
  <si>
    <t xml:space="preserve">NADH dehydrogenase I subunit F       </t>
  </si>
  <si>
    <t xml:space="preserve">NADH dehydrogenase subunit G        </t>
  </si>
  <si>
    <t xml:space="preserve">NADH dehydrogenase subunit H        </t>
  </si>
  <si>
    <t xml:space="preserve">NADH dehydrogenase subunit I        </t>
  </si>
  <si>
    <t xml:space="preserve">NADH dehydrogenase subunit J        </t>
  </si>
  <si>
    <t xml:space="preserve">NADH-ubiquinone oxidoreductase chain 4L        </t>
  </si>
  <si>
    <t xml:space="preserve">NADH dehydrogenase subunit L        </t>
  </si>
  <si>
    <t xml:space="preserve">NADH dehydrogenase subunit M        </t>
  </si>
  <si>
    <t xml:space="preserve">NADH dehydrogenase subunit N        </t>
  </si>
  <si>
    <t xml:space="preserve">birA bifunctional protein         </t>
  </si>
  <si>
    <t xml:space="preserve">beta-lactamase domain-containing protein         </t>
  </si>
  <si>
    <t xml:space="preserve">prolyl-tRNA synthetase          </t>
  </si>
  <si>
    <t xml:space="preserve">lipoprotein-releasing system ATP-binding protein lolD       </t>
  </si>
  <si>
    <t xml:space="preserve">3-demethylubiquinone-9 3-methyltransferase          </t>
  </si>
  <si>
    <t xml:space="preserve">aspartate kinase          </t>
  </si>
  <si>
    <t xml:space="preserve">peptide chain release factor 1       </t>
  </si>
  <si>
    <t xml:space="preserve">protoporphyrinogen oxidase (methyltransferase) protein        </t>
  </si>
  <si>
    <t xml:space="preserve">ATP-dependent Clp protease ATP-binding subunit protein      </t>
  </si>
  <si>
    <t xml:space="preserve">GTP cyclohydrolase I         </t>
  </si>
  <si>
    <t xml:space="preserve">inosine 5'-monophosphate dehydrogenase         </t>
  </si>
  <si>
    <t xml:space="preserve">putative two-component response regulator protein       </t>
  </si>
  <si>
    <t xml:space="preserve">trigger factor          </t>
  </si>
  <si>
    <t xml:space="preserve">methionine aminopeptidase          </t>
  </si>
  <si>
    <t xml:space="preserve">homoserine dehydrogenase          </t>
  </si>
  <si>
    <t xml:space="preserve">single-stranded-DNA-specific exonuclease protein         </t>
  </si>
  <si>
    <t xml:space="preserve">isocitrate dehydrogenase          </t>
  </si>
  <si>
    <t xml:space="preserve">tRNA/rRNA methyltransferase          </t>
  </si>
  <si>
    <t xml:space="preserve">glutamate racemase          </t>
  </si>
  <si>
    <t xml:space="preserve">formyltetrahydrofolate deformylase          </t>
  </si>
  <si>
    <t xml:space="preserve">cold shock protein         </t>
  </si>
  <si>
    <t xml:space="preserve">oligoendopeptidase F          </t>
  </si>
  <si>
    <t xml:space="preserve">putative sigma-54-dependent transcription regulator protein       </t>
  </si>
  <si>
    <t xml:space="preserve">glycosyl transferase family protein        </t>
  </si>
  <si>
    <t xml:space="preserve">dTDP-4-dehydrorhamnose 3 5-epimerase         </t>
  </si>
  <si>
    <t xml:space="preserve">dTDP-glucose 4 6-dehydratase         </t>
  </si>
  <si>
    <t xml:space="preserve">dTDP-4-dehydrorhamnose reductase          </t>
  </si>
  <si>
    <t xml:space="preserve">glucose-1-phosphate thymidylyltransferase          </t>
  </si>
  <si>
    <t xml:space="preserve">potassium-efflux system protein         </t>
  </si>
  <si>
    <t xml:space="preserve">bifunctional preprotein translocase subunit SecD/SecF       </t>
  </si>
  <si>
    <t xml:space="preserve">UDP-N-acetylglucosamine 1-carboxyvinyltransferase          </t>
  </si>
  <si>
    <t xml:space="preserve">histidyl-tRNA synthetase          </t>
  </si>
  <si>
    <t xml:space="preserve">nodulation outer membrane efflux protein       </t>
  </si>
  <si>
    <t xml:space="preserve">valyl-tRNA synthetase          </t>
  </si>
  <si>
    <t xml:space="preserve">rare lipoprotein A         </t>
  </si>
  <si>
    <t xml:space="preserve">DNA-directed RNA polymerase subunit omega       </t>
  </si>
  <si>
    <t xml:space="preserve">4'-phosphopantetheinyl transferase          </t>
  </si>
  <si>
    <t xml:space="preserve">type I signal peptidase        </t>
  </si>
  <si>
    <t xml:space="preserve">ribonuclease III          </t>
  </si>
  <si>
    <t xml:space="preserve">GTP-binding protein Era         </t>
  </si>
  <si>
    <t xml:space="preserve">UDP-N-acetylglucosamine pyrophosphorylase protein         </t>
  </si>
  <si>
    <t xml:space="preserve">glucosamine--fructose-6-phosphate aminotransferase          </t>
  </si>
  <si>
    <t xml:space="preserve">ATP-dependent DNA helicase RecG        </t>
  </si>
  <si>
    <t xml:space="preserve">transcription-repair coupling factor         </t>
  </si>
  <si>
    <t xml:space="preserve">DNA repair protein RecO        </t>
  </si>
  <si>
    <t xml:space="preserve">tyrosyl-tRNA synthetase          </t>
  </si>
  <si>
    <t xml:space="preserve">DNA helicase II         </t>
  </si>
  <si>
    <t xml:space="preserve">thymidylate synthase          </t>
  </si>
  <si>
    <t xml:space="preserve">dihydrofolate reductase protein         </t>
  </si>
  <si>
    <t xml:space="preserve">HflK protein          </t>
  </si>
  <si>
    <t xml:space="preserve">putative hydrolase serine protease transmembrane protein      </t>
  </si>
  <si>
    <t xml:space="preserve">phosphoserine phosphatase SerB         </t>
  </si>
  <si>
    <t xml:space="preserve">putative multidrug resistance transporter protein       </t>
  </si>
  <si>
    <t xml:space="preserve">phosphoribosylformylglycinamidine synthase II         </t>
  </si>
  <si>
    <t xml:space="preserve">phosphoribosylformylglycinamidine synthase subunit I        </t>
  </si>
  <si>
    <t xml:space="preserve">phosphoribosylformylglycinamidine synthase PurS protein        </t>
  </si>
  <si>
    <t xml:space="preserve">adenylosuccinate lyase          </t>
  </si>
  <si>
    <t xml:space="preserve">D-ribulose-5 phosphate 3-epimerase protein        </t>
  </si>
  <si>
    <t xml:space="preserve">Holliday junction resolvase YqgF        </t>
  </si>
  <si>
    <t xml:space="preserve">putative glutamyl-tRNA(Gln) amidotransferase subunit C protein      </t>
  </si>
  <si>
    <t xml:space="preserve">aspartyl/glutamyl-tRNA amidotransferase subunit A        </t>
  </si>
  <si>
    <t xml:space="preserve">aspartyl/glutamyl-tRNA amidotransferase subunit B        </t>
  </si>
  <si>
    <t xml:space="preserve">putative homoserine/homoserine lactoneefflux protein        </t>
  </si>
  <si>
    <t xml:space="preserve">GCN5-like N-acetyltransferase          </t>
  </si>
  <si>
    <t xml:space="preserve">excinuclease ABC subunit B        </t>
  </si>
  <si>
    <t xml:space="preserve">acyl-CoA hydrolase          </t>
  </si>
  <si>
    <t xml:space="preserve">endonuclease/exonuclease/phosphatase           </t>
  </si>
  <si>
    <t xml:space="preserve">NAD synthetase          </t>
  </si>
  <si>
    <t xml:space="preserve">tRNA (uracil-5-)-methyltransferase          </t>
  </si>
  <si>
    <t xml:space="preserve">threonyl-tRNA synthetase          </t>
  </si>
  <si>
    <t xml:space="preserve">orotate phosphoribosyltransferase          </t>
  </si>
  <si>
    <t xml:space="preserve">phage-associated protein          </t>
  </si>
  <si>
    <t xml:space="preserve">diphosphomevalonate decarboxylase/isopentenyl-diphosphate delta-isomerase         </t>
  </si>
  <si>
    <t xml:space="preserve">GHMP kinase          </t>
  </si>
  <si>
    <t xml:space="preserve">hydroxymethylglutaryl-coenzyme A synthase         </t>
  </si>
  <si>
    <t xml:space="preserve">isopentenyl pyrophosphate isomerase         </t>
  </si>
  <si>
    <t xml:space="preserve">hydroxymethylglutaryl-coenzyme A (HMG-CoA) reductase        </t>
  </si>
  <si>
    <t xml:space="preserve">electron transfer flavoprotein-ubiquinone oxidoreductase        </t>
  </si>
  <si>
    <t xml:space="preserve">deoxyuridine 5 27-triphosphate nucleotidohydrolase        </t>
  </si>
  <si>
    <t xml:space="preserve">putative Mg2+ chelatase family protein       </t>
  </si>
  <si>
    <t xml:space="preserve">chemotaxis sensory transducer         </t>
  </si>
  <si>
    <t xml:space="preserve">exsB protein          </t>
  </si>
  <si>
    <t xml:space="preserve">HemY domain-containing protein         </t>
  </si>
  <si>
    <t xml:space="preserve">uroporphyrinogen-III synthase          </t>
  </si>
  <si>
    <t xml:space="preserve">porphobilinogen deaminase          </t>
  </si>
  <si>
    <t xml:space="preserve">putative DNA-binding/iron metalloprotein/AP endonuclease        </t>
  </si>
  <si>
    <t xml:space="preserve">putative glycerol-3-phosphate dehydrogenase         </t>
  </si>
  <si>
    <t xml:space="preserve">succinate dehydrogenase protein cytochrome b subunit      </t>
  </si>
  <si>
    <t xml:space="preserve">succinate dehydrogenase hydrophobic membrane anchor       </t>
  </si>
  <si>
    <t xml:space="preserve">succinate dehydrogenase flavoprotein subunit        </t>
  </si>
  <si>
    <t xml:space="preserve">succinate dehydrogenase iron-sulfur subunit        </t>
  </si>
  <si>
    <t xml:space="preserve">outer membrane lipoprotein omp19        </t>
  </si>
  <si>
    <t xml:space="preserve">AFG1-family ATPase          </t>
  </si>
  <si>
    <t xml:space="preserve">malate dehydrogenase          </t>
  </si>
  <si>
    <t xml:space="preserve">succinyl-CoA synthetase subunit beta        </t>
  </si>
  <si>
    <t xml:space="preserve">succinyl-CoA synthetase subunit alpha        </t>
  </si>
  <si>
    <t xml:space="preserve">alpha-ketoglutarate decarboxylase          </t>
  </si>
  <si>
    <t xml:space="preserve">dihydrolipoamide succinyltransferase          </t>
  </si>
  <si>
    <t xml:space="preserve">ribose-5-phosphate isomerase A         </t>
  </si>
  <si>
    <t xml:space="preserve">glutathione reductase          </t>
  </si>
  <si>
    <t xml:space="preserve">phage-related lysozyme          </t>
  </si>
  <si>
    <t xml:space="preserve">cysteine desulfurase activator complex subunit SufB      </t>
  </si>
  <si>
    <t xml:space="preserve">putative iron-sulfur cluster assembly protein       </t>
  </si>
  <si>
    <t xml:space="preserve">putative aminotransferase involved in iron-sulfur cluster biogenesis     </t>
  </si>
  <si>
    <t xml:space="preserve">FeS assembly scaffold SufA        </t>
  </si>
  <si>
    <t xml:space="preserve">L-lysine 2 3-aminomutase protein        </t>
  </si>
  <si>
    <t xml:space="preserve">putative lysyl-tRNA synthetase protein        </t>
  </si>
  <si>
    <t xml:space="preserve">elongation factor P         </t>
  </si>
  <si>
    <t xml:space="preserve">uracil-DNA glycosylase          </t>
  </si>
  <si>
    <t xml:space="preserve">ribonuclease HII          </t>
  </si>
  <si>
    <t xml:space="preserve">diguanylate cyclase          </t>
  </si>
  <si>
    <t xml:space="preserve">F0F1 ATP synthase subunit B       </t>
  </si>
  <si>
    <t xml:space="preserve">F0F1 ATP synthase subunit B'       </t>
  </si>
  <si>
    <t xml:space="preserve">H+transporting two-sector ATPase C subunit       </t>
  </si>
  <si>
    <t xml:space="preserve">F0F1 ATP synthase subunit A       </t>
  </si>
  <si>
    <t xml:space="preserve">putative pyridoxal-phosphate-dependent aminotransferase protein        </t>
  </si>
  <si>
    <t xml:space="preserve">glycyl-tRNA synthetase subunit beta        </t>
  </si>
  <si>
    <t xml:space="preserve">UDP-N-acetylenolpyruvoylglucosamine reductase          </t>
  </si>
  <si>
    <t xml:space="preserve">UDP-N-acetylmuramate--L-alanine ligase          </t>
  </si>
  <si>
    <t xml:space="preserve">N-acetylglucosaminyl transferase          </t>
  </si>
  <si>
    <t xml:space="preserve">cell division protein FtsW        </t>
  </si>
  <si>
    <t xml:space="preserve">UDP-N-acetylmuramoyl-L-alanyl-D-glutamate synthetase          </t>
  </si>
  <si>
    <t xml:space="preserve">phospho-N-acetylmuramoyl-pentapeptide-transferase           </t>
  </si>
  <si>
    <t xml:space="preserve">UDP-N-acetylmuramoylalanyl-D-glutamyl-2 6-diaminopimelate/D-alanyl-D-alanyl ligase         </t>
  </si>
  <si>
    <t xml:space="preserve">UDP-N-acetylmuramoylalanyl-D-glutamate--2 6-diaminopimelate ligase         </t>
  </si>
  <si>
    <t xml:space="preserve">penicillin-binding transmembrane protein         </t>
  </si>
  <si>
    <t xml:space="preserve">S-adenosyl-methyltransferase MraW          </t>
  </si>
  <si>
    <t xml:space="preserve">cell division protein MraZ        </t>
  </si>
  <si>
    <t xml:space="preserve">phosphoglucomutase           </t>
  </si>
  <si>
    <t xml:space="preserve">von Willebrand factor type A       </t>
  </si>
  <si>
    <t xml:space="preserve">geranyltranstransferase protein          </t>
  </si>
  <si>
    <t xml:space="preserve">putative amino acid-binding periplasmic ABC transporter protein     </t>
  </si>
  <si>
    <t xml:space="preserve">amino acid ABC transporter permease       </t>
  </si>
  <si>
    <t xml:space="preserve">poly(A) polymerase protein         </t>
  </si>
  <si>
    <t xml:space="preserve">preprotein tranlocase protein         </t>
  </si>
  <si>
    <t xml:space="preserve">glutamyl-tRNA synthetase          </t>
  </si>
  <si>
    <t xml:space="preserve">lysyl-tRNA synthetase          </t>
  </si>
  <si>
    <t xml:space="preserve">radical SAM protein         </t>
  </si>
  <si>
    <t xml:space="preserve">putative thiamine pyrophosphokinase         </t>
  </si>
  <si>
    <t xml:space="preserve">transcriptional regulator          </t>
  </si>
  <si>
    <t xml:space="preserve">peptidyl prolyl cis-trans isomerase D signal peptide protein    </t>
  </si>
  <si>
    <t xml:space="preserve">16S rRNA m3U1498 methyltransferase        </t>
  </si>
  <si>
    <t xml:space="preserve">glutamate--cysteine ligase          </t>
  </si>
  <si>
    <t xml:space="preserve">pyridoxamine 5'-phosphate oxidase         </t>
  </si>
  <si>
    <t xml:space="preserve">tRNA-dihydrouridine synthase A         </t>
  </si>
  <si>
    <t xml:space="preserve">ascorbate-specific PTS system enzyme IIC/IIB       </t>
  </si>
  <si>
    <t xml:space="preserve">deoxyribodipyrimidine photolyase          </t>
  </si>
  <si>
    <t xml:space="preserve">NAD-dependent DNA ligase LigA        </t>
  </si>
  <si>
    <t xml:space="preserve">DNA repair protein RecN        </t>
  </si>
  <si>
    <t xml:space="preserve">outer membrane assembly lipoprotein YfiO       </t>
  </si>
  <si>
    <t xml:space="preserve">UDP-3-O-[3-hydroxymyristoyl] N-acetylglucosamine deacetylase         </t>
  </si>
  <si>
    <t xml:space="preserve">cell division protein FtsZ        </t>
  </si>
  <si>
    <t xml:space="preserve">D-alanine--D-alanine ligase          </t>
  </si>
  <si>
    <t xml:space="preserve">putative phage terminase large subunit       </t>
  </si>
  <si>
    <t xml:space="preserve">SNF2 related          </t>
  </si>
  <si>
    <t xml:space="preserve">head-to-tail joining protein putative        </t>
  </si>
  <si>
    <t xml:space="preserve">intrrupted gp229 phage associated protein       </t>
  </si>
  <si>
    <t xml:space="preserve">P4 family phage/plasmid primase        </t>
  </si>
  <si>
    <t xml:space="preserve"> </t>
  </si>
  <si>
    <t>31660..31734</t>
  </si>
  <si>
    <t>CLIBASIA_t05687</t>
  </si>
  <si>
    <t>33018..33093</t>
  </si>
  <si>
    <t>CLIBASIA_t05689</t>
  </si>
  <si>
    <t>55938..56014</t>
  </si>
  <si>
    <t>CLIBASIA_t05691</t>
  </si>
  <si>
    <t>56410..56485</t>
  </si>
  <si>
    <t>CLIBASIA_t05693</t>
  </si>
  <si>
    <t>58021..58105</t>
  </si>
  <si>
    <t>CLIBASIA_t05695</t>
  </si>
  <si>
    <t>85055..85129</t>
  </si>
  <si>
    <t>CLIBASIA_t05697</t>
  </si>
  <si>
    <t>159622..159697</t>
  </si>
  <si>
    <t>CLIBASIA_t05699</t>
  </si>
  <si>
    <t>201151..201235</t>
  </si>
  <si>
    <t>CLIBASIA_t05701</t>
  </si>
  <si>
    <t>202993..203067</t>
  </si>
  <si>
    <t>CLIBASIA_t05703</t>
  </si>
  <si>
    <t>205134..205207</t>
  </si>
  <si>
    <t>CLIBASIA_t05705</t>
  </si>
  <si>
    <t>313848..313924</t>
  </si>
  <si>
    <t>CLIBASIA_t05707</t>
  </si>
  <si>
    <t>373283..373374</t>
  </si>
  <si>
    <t>CLIBASIA_t05709</t>
  </si>
  <si>
    <t>378004..378079</t>
  </si>
  <si>
    <t>CLIBASIA_t05711</t>
  </si>
  <si>
    <t>392454..392530</t>
  </si>
  <si>
    <t>CLIBASIA_t05713</t>
  </si>
  <si>
    <t>413135..413211</t>
  </si>
  <si>
    <t>CLIBASIA_t05715</t>
  </si>
  <si>
    <t>413257..413371</t>
  </si>
  <si>
    <t>CLIBASIA_r05775</t>
  </si>
  <si>
    <t>413432..415641</t>
  </si>
  <si>
    <t>CLIBASIA_r05778</t>
  </si>
  <si>
    <t>416467..416542</t>
  </si>
  <si>
    <t>CLIBASIA_t05717</t>
  </si>
  <si>
    <t>416555..416631</t>
  </si>
  <si>
    <t>CLIBASIA_t05719</t>
  </si>
  <si>
    <t>416812..418322</t>
  </si>
  <si>
    <t>CLIBASIA_r05781</t>
  </si>
  <si>
    <t>508231..508307</t>
  </si>
  <si>
    <t>CLIBASIA_t05743</t>
  </si>
  <si>
    <t>558124..558200</t>
  </si>
  <si>
    <t>CLIBASIA_t05741</t>
  </si>
  <si>
    <t>612312..612399</t>
  </si>
  <si>
    <t>CLIBASIA_t05739</t>
  </si>
  <si>
    <t>622242..622318</t>
  </si>
  <si>
    <t>CLIBASIA_t05737</t>
  </si>
  <si>
    <t>625743..625830</t>
  </si>
  <si>
    <t>CLIBASIA_t05735</t>
  </si>
  <si>
    <t>634080..634154</t>
  </si>
  <si>
    <t>CLIBASIA_t05733</t>
  </si>
  <si>
    <t>661017..661103</t>
  </si>
  <si>
    <t>CLIBASIA_t05731</t>
  </si>
  <si>
    <t>677465..677549</t>
  </si>
  <si>
    <t>CLIBASIA_t05729</t>
  </si>
  <si>
    <t>677570..677643</t>
  </si>
  <si>
    <t>CLIBASIA_t05727</t>
  </si>
  <si>
    <t>726252..726328</t>
  </si>
  <si>
    <t>CLIBASIA_t05725</t>
  </si>
  <si>
    <t>749152..749227</t>
  </si>
  <si>
    <t>CLIBASIA_t05723</t>
  </si>
  <si>
    <t>784527..784601</t>
  </si>
  <si>
    <t>CLIBASIA_t05721</t>
  </si>
  <si>
    <t>786255..787761</t>
  </si>
  <si>
    <t>CLIBASIA_r05783</t>
  </si>
  <si>
    <t>787942..788018</t>
  </si>
  <si>
    <t>CLIBASIA_t05745</t>
  </si>
  <si>
    <t>788031..788106</t>
  </si>
  <si>
    <t>CLIBASIA_t05747</t>
  </si>
  <si>
    <t>788932..791141</t>
  </si>
  <si>
    <t>CLIBASIA_r05780</t>
  </si>
  <si>
    <t>791202..791316</t>
  </si>
  <si>
    <t>CLIBASIA_r05777</t>
  </si>
  <si>
    <t>791362..791438</t>
  </si>
  <si>
    <t>CLIBASIA_t05749</t>
  </si>
  <si>
    <t>809822..809895</t>
  </si>
  <si>
    <t>CLIBASIA_t05751</t>
  </si>
  <si>
    <t>814241..814315</t>
  </si>
  <si>
    <t>CLIBASIA_t05753</t>
  </si>
  <si>
    <t>821970..822043</t>
  </si>
  <si>
    <t>CLIBASIA_t05755</t>
  </si>
  <si>
    <t>822357..822433</t>
  </si>
  <si>
    <t>CLIBASIA_t05757</t>
  </si>
  <si>
    <t>854295..855801</t>
  </si>
  <si>
    <t>CLIBASIA_r05785</t>
  </si>
  <si>
    <t>855982..856058</t>
  </si>
  <si>
    <t>CLIBASIA_t05759</t>
  </si>
  <si>
    <t>856071..856146</t>
  </si>
  <si>
    <t>CLIBASIA_t05761</t>
  </si>
  <si>
    <t>856972..859181</t>
  </si>
  <si>
    <t>CLIBASIA_r05782</t>
  </si>
  <si>
    <t>859242..859356</t>
  </si>
  <si>
    <t>CLIBASIA_r05779</t>
  </si>
  <si>
    <t>859402..859478</t>
  </si>
  <si>
    <t>CLIBASIA_t05763</t>
  </si>
  <si>
    <t>911337..911411</t>
  </si>
  <si>
    <t>CLIBASIA_t05765</t>
  </si>
  <si>
    <t>919580..919653</t>
  </si>
  <si>
    <t>CLIBASIA_t05767</t>
  </si>
  <si>
    <t>1005920..1006007</t>
  </si>
  <si>
    <t>CLIBASIA_t05769</t>
  </si>
  <si>
    <t>1074569..1074644</t>
  </si>
  <si>
    <t>CLIBASIA_t05771</t>
  </si>
  <si>
    <t>1092610..1092692</t>
  </si>
  <si>
    <t>CLIBASIA_t05773</t>
  </si>
  <si>
    <t>Trp tRNA</t>
  </si>
  <si>
    <t>Met tRNA</t>
  </si>
  <si>
    <t>Pro tRNA</t>
  </si>
  <si>
    <t>Arg tRNA</t>
  </si>
  <si>
    <t>Leu tRNA</t>
  </si>
  <si>
    <t>Glu tRNA</t>
  </si>
  <si>
    <t>Lys tRNA</t>
  </si>
  <si>
    <t>Val tRNA</t>
  </si>
  <si>
    <t>Gln tRNA</t>
  </si>
  <si>
    <t>His tRNA</t>
  </si>
  <si>
    <t>Ser tRNA</t>
  </si>
  <si>
    <t>Ala tRNA</t>
  </si>
  <si>
    <t>Phe tRNA</t>
  </si>
  <si>
    <t>5S ribosomal RNA</t>
  </si>
  <si>
    <t>23S ribosomal RNA</t>
  </si>
  <si>
    <t>Ile tRNA</t>
  </si>
  <si>
    <t>16S ribosomal RNA</t>
  </si>
  <si>
    <t>Thr tRNA</t>
  </si>
  <si>
    <t>Gly tRNA</t>
  </si>
  <si>
    <t>Tyr tRNA</t>
  </si>
  <si>
    <t>Asn tRNA</t>
  </si>
  <si>
    <t>Asp tRNA</t>
  </si>
  <si>
    <t>Cys tRNA</t>
  </si>
  <si>
    <t>Start</t>
  </si>
  <si>
    <t>Stop</t>
  </si>
  <si>
    <t>Gene length</t>
  </si>
  <si>
    <t>Pockets</t>
  </si>
  <si>
    <t>Number of proteins</t>
  </si>
  <si>
    <t>%</t>
  </si>
  <si>
    <t>&gt;1500</t>
  </si>
  <si>
    <t>Всего</t>
  </si>
  <si>
    <t>Доп.</t>
  </si>
  <si>
    <t>Число генов белков</t>
  </si>
  <si>
    <t>Число генов РНК</t>
  </si>
  <si>
    <t>(+)-цепь</t>
  </si>
  <si>
    <t>(-)-цепь</t>
  </si>
  <si>
    <t>f(o)</t>
  </si>
  <si>
    <t>f(е)</t>
  </si>
  <si>
    <r>
      <t>(f(o) - f(е))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  <r>
      <rPr>
        <b/>
        <sz val="11"/>
        <color theme="1"/>
        <rFont val="Calibri"/>
        <family val="2"/>
        <charset val="204"/>
        <scheme val="minor"/>
      </rPr>
      <t>/f(е)</t>
    </r>
  </si>
  <si>
    <t>ꭓ2</t>
  </si>
  <si>
    <t>Степень свободы</t>
  </si>
  <si>
    <t>Вероятность</t>
  </si>
  <si>
    <t>Значение ꭓ2</t>
  </si>
  <si>
    <t>Гипотеза подтверждена</t>
  </si>
  <si>
    <t>Distance</t>
  </si>
  <si>
    <t>bp</t>
  </si>
  <si>
    <t>Quasioperon:</t>
  </si>
  <si>
    <t>Element</t>
  </si>
  <si>
    <t>Count</t>
  </si>
  <si>
    <t>∑</t>
  </si>
  <si>
    <t>Количество квазиоперонов</t>
  </si>
  <si>
    <t>Пороговое расстояние</t>
  </si>
  <si>
    <t>50 bp</t>
  </si>
  <si>
    <t>100 bp</t>
  </si>
  <si>
    <t>200 bp</t>
  </si>
  <si>
    <t>Порог (bp)</t>
  </si>
  <si>
    <t>10 bp</t>
  </si>
  <si>
    <t>Статистические данные</t>
  </si>
  <si>
    <t>Максимальная длина гена</t>
  </si>
  <si>
    <t>Минимальная длина гена</t>
  </si>
  <si>
    <t>Медиана длин генов</t>
  </si>
  <si>
    <t>Среднее длин генов</t>
  </si>
  <si>
    <t>Перекрывания генов</t>
  </si>
  <si>
    <t>Overlay</t>
  </si>
  <si>
    <t>Количество</t>
  </si>
  <si>
    <t>RNA's</t>
  </si>
  <si>
    <t>CDS's</t>
  </si>
  <si>
    <t>CDS</t>
  </si>
  <si>
    <t xml:space="preserve"> Type</t>
  </si>
  <si>
    <t>tRNA's:</t>
  </si>
  <si>
    <t>rRNA's:</t>
  </si>
  <si>
    <t>CDS&amp;RNA q\o</t>
  </si>
  <si>
    <t>Некратные трём последовательности</t>
  </si>
  <si>
    <t>Число последовательностей</t>
  </si>
  <si>
    <t>Len%3</t>
  </si>
  <si>
    <t>RNA\CDS overlay</t>
  </si>
  <si>
    <t>Критерий Пирсона для распределения CDS</t>
  </si>
  <si>
    <t>Максимальная длина квазиоперона</t>
  </si>
  <si>
    <t>Length of part</t>
  </si>
  <si>
    <t>Length of q\o</t>
  </si>
  <si>
    <t>Max q\o</t>
  </si>
  <si>
    <t>Max q\o (genes)</t>
  </si>
  <si>
    <t>Max q\o (kb)</t>
  </si>
  <si>
    <t>Максимальная длина белка</t>
  </si>
  <si>
    <t>Минимальная длина белка</t>
  </si>
  <si>
    <t>Медиана длин белков</t>
  </si>
  <si>
    <t>Среднее длин белков</t>
  </si>
  <si>
    <t>Максимальное число генов в к\о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</si>
</sst>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/>
    <xf numFmtId="0" fontId="1" fillId="0" borderId="0" xfId="0" applyFont="1"/>
    <xf numFmtId="49" fontId="0" fillId="0" borderId="0" xfId="0" applyNumberFormat="1"/>
    <xf numFmtId="49" fontId="1" fillId="0" borderId="0" xfId="0" applyNumberFormat="1" applyFont="1"/>
    <xf numFmtId="0" fontId="0" fillId="0" borderId="0" xfId="0" applyNumberFormat="1"/>
    <xf numFmtId="0" fontId="1" fillId="0" borderId="0" xfId="0" applyNumberFormat="1" applyFont="1"/>
    <xf numFmtId="10" fontId="0" fillId="0" borderId="0" xfId="0" applyNumberForma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4" fillId="0" borderId="0" xfId="0" applyFont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164" fontId="0" fillId="0" borderId="5" xfId="0" applyNumberFormat="1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0" xfId="0" applyFont="1" applyFill="1" applyBorder="1"/>
    <xf numFmtId="0" fontId="1" fillId="0" borderId="1" xfId="0" applyFont="1" applyFill="1" applyBorder="1"/>
    <xf numFmtId="49" fontId="0" fillId="0" borderId="0" xfId="0" applyNumberFormat="1" applyFont="1"/>
    <xf numFmtId="0" fontId="0" fillId="0" borderId="0" xfId="0" applyFont="1" applyFill="1" applyBorder="1"/>
    <xf numFmtId="0" fontId="0" fillId="0" borderId="0" xfId="0" applyFill="1" applyBorder="1"/>
    <xf numFmtId="0" fontId="0" fillId="2" borderId="2" xfId="0" applyFill="1" applyBorder="1"/>
    <xf numFmtId="0" fontId="0" fillId="2" borderId="8" xfId="0" applyFont="1" applyFill="1" applyBorder="1"/>
    <xf numFmtId="0" fontId="0" fillId="2" borderId="8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9" xfId="0" applyFont="1" applyFill="1" applyBorder="1"/>
    <xf numFmtId="0" fontId="0" fillId="2" borderId="9" xfId="0" applyFill="1" applyBorder="1"/>
    <xf numFmtId="0" fontId="0" fillId="2" borderId="7" xfId="0" applyFill="1" applyBorder="1"/>
    <xf numFmtId="0" fontId="0" fillId="3" borderId="7" xfId="0" applyFill="1" applyBorder="1"/>
    <xf numFmtId="49" fontId="0" fillId="0" borderId="0" xfId="0" applyNumberFormat="1" applyFont="1" applyFill="1" applyBorder="1"/>
    <xf numFmtId="0" fontId="0" fillId="0" borderId="11" xfId="0" applyBorder="1"/>
    <xf numFmtId="0" fontId="0" fillId="0" borderId="9" xfId="0" applyBorder="1"/>
    <xf numFmtId="49" fontId="0" fillId="2" borderId="0" xfId="0" applyNumberFormat="1" applyFont="1" applyFill="1" applyBorder="1"/>
    <xf numFmtId="49" fontId="0" fillId="2" borderId="9" xfId="0" applyNumberFormat="1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1" fillId="3" borderId="2" xfId="0" applyFont="1" applyFill="1" applyBorder="1" applyAlignment="1">
      <alignment horizontal="left"/>
    </xf>
    <xf numFmtId="0" fontId="0" fillId="3" borderId="3" xfId="0" applyFill="1" applyBorder="1"/>
    <xf numFmtId="0" fontId="1" fillId="3" borderId="4" xfId="0" applyFont="1" applyFill="1" applyBorder="1"/>
    <xf numFmtId="0" fontId="1" fillId="3" borderId="6" xfId="0" applyFont="1" applyFill="1" applyBorder="1"/>
    <xf numFmtId="49" fontId="0" fillId="2" borderId="8" xfId="0" applyNumberFormat="1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49" fontId="5" fillId="2" borderId="0" xfId="0" applyNumberFormat="1" applyFont="1" applyFill="1" applyBorder="1"/>
    <xf numFmtId="0" fontId="5" fillId="2" borderId="5" xfId="0" applyFont="1" applyFill="1" applyBorder="1"/>
    <xf numFmtId="49" fontId="0" fillId="2" borderId="0" xfId="0" applyNumberFormat="1" applyFill="1" applyBorder="1"/>
    <xf numFmtId="49" fontId="0" fillId="2" borderId="9" xfId="0" applyNumberFormat="1" applyFill="1" applyBorder="1"/>
    <xf numFmtId="0" fontId="5" fillId="2" borderId="6" xfId="0" applyFont="1" applyFill="1" applyBorder="1"/>
    <xf numFmtId="0" fontId="5" fillId="2" borderId="9" xfId="0" applyFont="1" applyFill="1" applyBorder="1"/>
    <xf numFmtId="0" fontId="5" fillId="2" borderId="7" xfId="0" applyFont="1" applyFill="1" applyBorder="1"/>
    <xf numFmtId="49" fontId="1" fillId="0" borderId="10" xfId="0" applyNumberFormat="1" applyFont="1" applyBorder="1"/>
    <xf numFmtId="0" fontId="1" fillId="0" borderId="10" xfId="0" applyFont="1" applyBorder="1"/>
    <xf numFmtId="0" fontId="1" fillId="0" borderId="9" xfId="0" applyFont="1" applyBorder="1"/>
    <xf numFmtId="49" fontId="1" fillId="0" borderId="0" xfId="0" applyNumberFormat="1" applyFont="1" applyBorder="1"/>
    <xf numFmtId="0" fontId="4" fillId="0" borderId="0" xfId="0" applyFont="1" applyBorder="1"/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Гистограмма</a:t>
            </a:r>
            <a:r>
              <a:rPr lang="ru-RU" b="1" baseline="0"/>
              <a:t> длин белков </a:t>
            </a:r>
            <a:r>
              <a:rPr lang="en-US" b="1" baseline="0"/>
              <a:t>#1</a:t>
            </a:r>
            <a:endParaRPr lang="ru-RU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Histogram!$A$2:$A$32</c:f>
              <c:strCache>
                <c:ptCount val="31"/>
                <c:pt idx="0">
                  <c:v>0-50</c:v>
                </c:pt>
                <c:pt idx="1">
                  <c:v>50-100</c:v>
                </c:pt>
                <c:pt idx="2">
                  <c:v>100-150</c:v>
                </c:pt>
                <c:pt idx="3">
                  <c:v>150-200</c:v>
                </c:pt>
                <c:pt idx="4">
                  <c:v>200-250</c:v>
                </c:pt>
                <c:pt idx="5">
                  <c:v>250-300</c:v>
                </c:pt>
                <c:pt idx="6">
                  <c:v>300-350</c:v>
                </c:pt>
                <c:pt idx="7">
                  <c:v>350-400</c:v>
                </c:pt>
                <c:pt idx="8">
                  <c:v>400-450</c:v>
                </c:pt>
                <c:pt idx="9">
                  <c:v>450-500</c:v>
                </c:pt>
                <c:pt idx="10">
                  <c:v>500-550</c:v>
                </c:pt>
                <c:pt idx="11">
                  <c:v>550-600</c:v>
                </c:pt>
                <c:pt idx="12">
                  <c:v>600-650</c:v>
                </c:pt>
                <c:pt idx="13">
                  <c:v>650-700</c:v>
                </c:pt>
                <c:pt idx="14">
                  <c:v>700-750</c:v>
                </c:pt>
                <c:pt idx="15">
                  <c:v>750-800</c:v>
                </c:pt>
                <c:pt idx="16">
                  <c:v>800-850</c:v>
                </c:pt>
                <c:pt idx="17">
                  <c:v>850-900</c:v>
                </c:pt>
                <c:pt idx="18">
                  <c:v>900-950</c:v>
                </c:pt>
                <c:pt idx="19">
                  <c:v>950-1000</c:v>
                </c:pt>
                <c:pt idx="20">
                  <c:v>1000-1050</c:v>
                </c:pt>
                <c:pt idx="21">
                  <c:v>1050-1100</c:v>
                </c:pt>
                <c:pt idx="22">
                  <c:v>1100-1150</c:v>
                </c:pt>
                <c:pt idx="23">
                  <c:v>1150-1200</c:v>
                </c:pt>
                <c:pt idx="24">
                  <c:v>1200-1250</c:v>
                </c:pt>
                <c:pt idx="25">
                  <c:v>1250-1300</c:v>
                </c:pt>
                <c:pt idx="26">
                  <c:v>1300-1350</c:v>
                </c:pt>
                <c:pt idx="27">
                  <c:v>1350-1400</c:v>
                </c:pt>
                <c:pt idx="28">
                  <c:v>1400-1450</c:v>
                </c:pt>
                <c:pt idx="29">
                  <c:v>1450-1500</c:v>
                </c:pt>
                <c:pt idx="30">
                  <c:v>&gt;1500</c:v>
                </c:pt>
              </c:strCache>
            </c:strRef>
          </c:cat>
          <c:val>
            <c:numRef>
              <c:f>Histogram!$B$2:$B$32</c:f>
              <c:numCache>
                <c:formatCode>General</c:formatCode>
                <c:ptCount val="31"/>
                <c:pt idx="0">
                  <c:v>55</c:v>
                </c:pt>
                <c:pt idx="1">
                  <c:v>144</c:v>
                </c:pt>
                <c:pt idx="2">
                  <c:v>133</c:v>
                </c:pt>
                <c:pt idx="3">
                  <c:v>122</c:v>
                </c:pt>
                <c:pt idx="4">
                  <c:v>123</c:v>
                </c:pt>
                <c:pt idx="5">
                  <c:v>98</c:v>
                </c:pt>
                <c:pt idx="6">
                  <c:v>94</c:v>
                </c:pt>
                <c:pt idx="7">
                  <c:v>84</c:v>
                </c:pt>
                <c:pt idx="8">
                  <c:v>70</c:v>
                </c:pt>
                <c:pt idx="9">
                  <c:v>56</c:v>
                </c:pt>
                <c:pt idx="10">
                  <c:v>22</c:v>
                </c:pt>
                <c:pt idx="11">
                  <c:v>20</c:v>
                </c:pt>
                <c:pt idx="12">
                  <c:v>17</c:v>
                </c:pt>
                <c:pt idx="13">
                  <c:v>18</c:v>
                </c:pt>
                <c:pt idx="14">
                  <c:v>9</c:v>
                </c:pt>
                <c:pt idx="15">
                  <c:v>8</c:v>
                </c:pt>
                <c:pt idx="16">
                  <c:v>10</c:v>
                </c:pt>
                <c:pt idx="17">
                  <c:v>7</c:v>
                </c:pt>
                <c:pt idx="18">
                  <c:v>4</c:v>
                </c:pt>
                <c:pt idx="19">
                  <c:v>6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7936048"/>
        <c:axId val="647932240"/>
      </c:barChart>
      <c:catAx>
        <c:axId val="647936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Длина белка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7932240"/>
        <c:crosses val="autoZero"/>
        <c:auto val="1"/>
        <c:lblAlgn val="ctr"/>
        <c:lblOffset val="100"/>
        <c:noMultiLvlLbl val="0"/>
      </c:catAx>
      <c:valAx>
        <c:axId val="64793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Число белков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793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Гистограмма длин белков </a:t>
            </a:r>
            <a:r>
              <a:rPr lang="en-US" b="1"/>
              <a:t>#2</a:t>
            </a:r>
            <a:endParaRPr lang="ru-RU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Histogram!$A$2:$A$32</c:f>
              <c:strCache>
                <c:ptCount val="31"/>
                <c:pt idx="0">
                  <c:v>0-50</c:v>
                </c:pt>
                <c:pt idx="1">
                  <c:v>50-100</c:v>
                </c:pt>
                <c:pt idx="2">
                  <c:v>100-150</c:v>
                </c:pt>
                <c:pt idx="3">
                  <c:v>150-200</c:v>
                </c:pt>
                <c:pt idx="4">
                  <c:v>200-250</c:v>
                </c:pt>
                <c:pt idx="5">
                  <c:v>250-300</c:v>
                </c:pt>
                <c:pt idx="6">
                  <c:v>300-350</c:v>
                </c:pt>
                <c:pt idx="7">
                  <c:v>350-400</c:v>
                </c:pt>
                <c:pt idx="8">
                  <c:v>400-450</c:v>
                </c:pt>
                <c:pt idx="9">
                  <c:v>450-500</c:v>
                </c:pt>
                <c:pt idx="10">
                  <c:v>500-550</c:v>
                </c:pt>
                <c:pt idx="11">
                  <c:v>550-600</c:v>
                </c:pt>
                <c:pt idx="12">
                  <c:v>600-650</c:v>
                </c:pt>
                <c:pt idx="13">
                  <c:v>650-700</c:v>
                </c:pt>
                <c:pt idx="14">
                  <c:v>700-750</c:v>
                </c:pt>
                <c:pt idx="15">
                  <c:v>750-800</c:v>
                </c:pt>
                <c:pt idx="16">
                  <c:v>800-850</c:v>
                </c:pt>
                <c:pt idx="17">
                  <c:v>850-900</c:v>
                </c:pt>
                <c:pt idx="18">
                  <c:v>900-950</c:v>
                </c:pt>
                <c:pt idx="19">
                  <c:v>950-1000</c:v>
                </c:pt>
                <c:pt idx="20">
                  <c:v>1000-1050</c:v>
                </c:pt>
                <c:pt idx="21">
                  <c:v>1050-1100</c:v>
                </c:pt>
                <c:pt idx="22">
                  <c:v>1100-1150</c:v>
                </c:pt>
                <c:pt idx="23">
                  <c:v>1150-1200</c:v>
                </c:pt>
                <c:pt idx="24">
                  <c:v>1200-1250</c:v>
                </c:pt>
                <c:pt idx="25">
                  <c:v>1250-1300</c:v>
                </c:pt>
                <c:pt idx="26">
                  <c:v>1300-1350</c:v>
                </c:pt>
                <c:pt idx="27">
                  <c:v>1350-1400</c:v>
                </c:pt>
                <c:pt idx="28">
                  <c:v>1400-1450</c:v>
                </c:pt>
                <c:pt idx="29">
                  <c:v>1450-1500</c:v>
                </c:pt>
                <c:pt idx="30">
                  <c:v>&gt;1500</c:v>
                </c:pt>
              </c:strCache>
            </c:strRef>
          </c:cat>
          <c:val>
            <c:numRef>
              <c:f>Histogram!$C$2:$C$32</c:f>
              <c:numCache>
                <c:formatCode>0.00%</c:formatCode>
                <c:ptCount val="31"/>
                <c:pt idx="0">
                  <c:v>4.9594229035166817E-2</c:v>
                </c:pt>
                <c:pt idx="1">
                  <c:v>0.12984670874661858</c:v>
                </c:pt>
                <c:pt idx="2">
                  <c:v>0.11992786293958521</c:v>
                </c:pt>
                <c:pt idx="3">
                  <c:v>0.11000901713255185</c:v>
                </c:pt>
                <c:pt idx="4">
                  <c:v>0.1109107303877367</c:v>
                </c:pt>
                <c:pt idx="5">
                  <c:v>8.8367899008115425E-2</c:v>
                </c:pt>
                <c:pt idx="6">
                  <c:v>8.4761045987376021E-2</c:v>
                </c:pt>
                <c:pt idx="7">
                  <c:v>7.5743913435527499E-2</c:v>
                </c:pt>
                <c:pt idx="8">
                  <c:v>6.3119927862939587E-2</c:v>
                </c:pt>
                <c:pt idx="9">
                  <c:v>5.0495942290351668E-2</c:v>
                </c:pt>
                <c:pt idx="10">
                  <c:v>1.9837691614066726E-2</c:v>
                </c:pt>
                <c:pt idx="11">
                  <c:v>1.8034265103697024E-2</c:v>
                </c:pt>
                <c:pt idx="12">
                  <c:v>1.5329125338142471E-2</c:v>
                </c:pt>
                <c:pt idx="13">
                  <c:v>1.6230838593327322E-2</c:v>
                </c:pt>
                <c:pt idx="14">
                  <c:v>8.1154192966636611E-3</c:v>
                </c:pt>
                <c:pt idx="15">
                  <c:v>7.2137060414788094E-3</c:v>
                </c:pt>
                <c:pt idx="16">
                  <c:v>9.017132551848512E-3</c:v>
                </c:pt>
                <c:pt idx="17">
                  <c:v>6.3119927862939585E-3</c:v>
                </c:pt>
                <c:pt idx="18">
                  <c:v>3.6068530207394047E-3</c:v>
                </c:pt>
                <c:pt idx="19">
                  <c:v>5.4102795311091077E-3</c:v>
                </c:pt>
                <c:pt idx="20">
                  <c:v>9.0171325518485117E-4</c:v>
                </c:pt>
                <c:pt idx="21">
                  <c:v>0</c:v>
                </c:pt>
                <c:pt idx="22">
                  <c:v>0</c:v>
                </c:pt>
                <c:pt idx="23">
                  <c:v>1.8034265103697023E-3</c:v>
                </c:pt>
                <c:pt idx="24">
                  <c:v>9.0171325518485117E-4</c:v>
                </c:pt>
                <c:pt idx="25">
                  <c:v>0</c:v>
                </c:pt>
                <c:pt idx="26">
                  <c:v>0</c:v>
                </c:pt>
                <c:pt idx="27">
                  <c:v>1.8034265103697023E-3</c:v>
                </c:pt>
                <c:pt idx="28">
                  <c:v>0</c:v>
                </c:pt>
                <c:pt idx="29">
                  <c:v>0</c:v>
                </c:pt>
                <c:pt idx="30">
                  <c:v>2.7051397655545538E-3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7926256"/>
        <c:axId val="647926800"/>
      </c:barChart>
      <c:catAx>
        <c:axId val="647926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Длина белка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7926800"/>
        <c:crosses val="autoZero"/>
        <c:auto val="1"/>
        <c:lblAlgn val="ctr"/>
        <c:lblOffset val="100"/>
        <c:noMultiLvlLbl val="0"/>
      </c:catAx>
      <c:valAx>
        <c:axId val="64792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Процент белков</a:t>
                </a:r>
                <a:r>
                  <a:rPr lang="ru-RU" baseline="0"/>
                  <a:t> от общего числа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792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</xdr:colOff>
      <xdr:row>0</xdr:row>
      <xdr:rowOff>167640</xdr:rowOff>
    </xdr:from>
    <xdr:to>
      <xdr:col>19</xdr:col>
      <xdr:colOff>114300</xdr:colOff>
      <xdr:row>16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160020</xdr:colOff>
      <xdr:row>17</xdr:row>
      <xdr:rowOff>53340</xdr:rowOff>
    </xdr:from>
    <xdr:to>
      <xdr:col>19</xdr:col>
      <xdr:colOff>121920</xdr:colOff>
      <xdr:row>32</xdr:row>
      <xdr:rowOff>160020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1"/>
  <sheetViews>
    <sheetView topLeftCell="A1082" workbookViewId="0">
      <selection activeCell="A1110" sqref="A1110"/>
    </sheetView>
  </sheetViews>
  <sheetFormatPr defaultRowHeight="14.4" x14ac:dyDescent="0.3"/>
  <cols>
    <col min="1" max="1" width="14.88671875" customWidth="1"/>
    <col min="2" max="2" width="9.21875" customWidth="1"/>
    <col min="3" max="3" width="10" customWidth="1"/>
    <col min="4" max="4" width="13.109375" customWidth="1"/>
    <col min="6" max="6" width="14.77734375" customWidth="1"/>
    <col min="8" max="8" width="12" customWidth="1"/>
    <col min="9" max="9" width="27" customWidth="1"/>
    <col min="10" max="10" width="10.5546875" customWidth="1"/>
    <col min="11" max="11" width="9.6640625" customWidth="1"/>
    <col min="13" max="13" width="11.6640625" customWidth="1"/>
    <col min="14" max="14" width="6.77734375" customWidth="1"/>
  </cols>
  <sheetData>
    <row r="1" spans="1:22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861</v>
      </c>
      <c r="K1" s="6" t="s">
        <v>4210</v>
      </c>
      <c r="L1" s="6" t="s">
        <v>4211</v>
      </c>
      <c r="M1" s="6" t="s">
        <v>4212</v>
      </c>
      <c r="N1" s="6" t="s">
        <v>4261</v>
      </c>
      <c r="O1" s="5"/>
      <c r="P1" s="5"/>
      <c r="Q1" s="5"/>
      <c r="R1" s="5"/>
      <c r="S1" s="5"/>
      <c r="T1" s="5"/>
      <c r="U1" s="5"/>
      <c r="V1" s="5"/>
    </row>
    <row r="2" spans="1:22" x14ac:dyDescent="0.3">
      <c r="A2" t="s">
        <v>9</v>
      </c>
      <c r="B2" t="s">
        <v>10</v>
      </c>
      <c r="C2">
        <v>123</v>
      </c>
      <c r="D2">
        <v>254780122</v>
      </c>
      <c r="E2" t="s">
        <v>11</v>
      </c>
      <c r="F2" t="s">
        <v>12</v>
      </c>
      <c r="G2" t="s">
        <v>11</v>
      </c>
      <c r="H2" t="s">
        <v>11</v>
      </c>
      <c r="I2" s="3" t="s">
        <v>3379</v>
      </c>
      <c r="J2" s="26" t="s">
        <v>4254</v>
      </c>
      <c r="K2">
        <v>36</v>
      </c>
      <c r="L2" s="5">
        <v>407</v>
      </c>
      <c r="M2">
        <f>ABS(L2-K2)+1</f>
        <v>372</v>
      </c>
      <c r="N2" s="5">
        <f>MOD(M2, 3)</f>
        <v>0</v>
      </c>
      <c r="O2" s="5"/>
      <c r="P2" s="5"/>
      <c r="Q2" s="5"/>
      <c r="R2" s="5"/>
      <c r="S2" s="5"/>
      <c r="T2" s="5"/>
      <c r="U2" s="5"/>
      <c r="V2" s="5"/>
    </row>
    <row r="3" spans="1:22" x14ac:dyDescent="0.3">
      <c r="A3" t="s">
        <v>13</v>
      </c>
      <c r="B3" t="s">
        <v>10</v>
      </c>
      <c r="C3">
        <v>107</v>
      </c>
      <c r="D3">
        <v>254780123</v>
      </c>
      <c r="E3" t="s">
        <v>11</v>
      </c>
      <c r="F3" t="s">
        <v>14</v>
      </c>
      <c r="G3" t="s">
        <v>11</v>
      </c>
      <c r="H3" t="s">
        <v>11</v>
      </c>
      <c r="I3" s="3" t="s">
        <v>3379</v>
      </c>
      <c r="J3" s="26" t="s">
        <v>4254</v>
      </c>
      <c r="K3">
        <v>497</v>
      </c>
      <c r="L3" s="5">
        <v>820</v>
      </c>
      <c r="M3">
        <f t="shared" ref="M3:M66" si="0">ABS(L3-K3)+1</f>
        <v>324</v>
      </c>
      <c r="N3" s="5">
        <f t="shared" ref="N3:N66" si="1">MOD(M3, 3)</f>
        <v>0</v>
      </c>
      <c r="O3" s="5"/>
      <c r="P3" s="5"/>
      <c r="Q3" s="5"/>
      <c r="R3" s="5"/>
      <c r="S3" s="5"/>
      <c r="T3" s="5"/>
      <c r="U3" s="5"/>
      <c r="V3" s="5"/>
    </row>
    <row r="4" spans="1:22" x14ac:dyDescent="0.3">
      <c r="A4" t="s">
        <v>15</v>
      </c>
      <c r="B4" t="s">
        <v>10</v>
      </c>
      <c r="C4">
        <v>388</v>
      </c>
      <c r="D4">
        <v>254780124</v>
      </c>
      <c r="E4" t="s">
        <v>11</v>
      </c>
      <c r="F4" t="s">
        <v>16</v>
      </c>
      <c r="G4" t="s">
        <v>11</v>
      </c>
      <c r="H4" t="s">
        <v>11</v>
      </c>
      <c r="I4" s="3" t="s">
        <v>3379</v>
      </c>
      <c r="J4" s="26" t="s">
        <v>4254</v>
      </c>
      <c r="K4">
        <v>948</v>
      </c>
      <c r="L4" s="5">
        <v>2114</v>
      </c>
      <c r="M4">
        <f t="shared" si="0"/>
        <v>1167</v>
      </c>
      <c r="N4" s="5">
        <f t="shared" si="1"/>
        <v>0</v>
      </c>
      <c r="O4" s="5"/>
      <c r="P4" s="5"/>
      <c r="Q4" s="5"/>
      <c r="R4" s="5"/>
      <c r="S4" s="5"/>
      <c r="T4" s="5"/>
      <c r="U4" s="5"/>
      <c r="V4" s="5"/>
    </row>
    <row r="5" spans="1:22" x14ac:dyDescent="0.3">
      <c r="A5" t="s">
        <v>17</v>
      </c>
      <c r="B5" t="s">
        <v>10</v>
      </c>
      <c r="C5">
        <v>262</v>
      </c>
      <c r="D5">
        <v>254780125</v>
      </c>
      <c r="E5" t="s">
        <v>11</v>
      </c>
      <c r="F5" t="s">
        <v>18</v>
      </c>
      <c r="G5" t="s">
        <v>11</v>
      </c>
      <c r="H5" t="s">
        <v>19</v>
      </c>
      <c r="I5" s="3" t="s">
        <v>3380</v>
      </c>
      <c r="J5" s="26" t="s">
        <v>4254</v>
      </c>
      <c r="K5">
        <v>2285</v>
      </c>
      <c r="L5" s="5">
        <v>3073</v>
      </c>
      <c r="M5">
        <f t="shared" si="0"/>
        <v>789</v>
      </c>
      <c r="N5" s="5">
        <f t="shared" si="1"/>
        <v>0</v>
      </c>
      <c r="O5" s="5"/>
      <c r="P5" s="5"/>
      <c r="Q5" s="5"/>
      <c r="R5" s="5"/>
      <c r="S5" s="5"/>
      <c r="T5" s="5"/>
      <c r="U5" s="5"/>
      <c r="V5" s="5"/>
    </row>
    <row r="6" spans="1:22" x14ac:dyDescent="0.3">
      <c r="A6" t="s">
        <v>20</v>
      </c>
      <c r="B6" t="s">
        <v>10</v>
      </c>
      <c r="C6">
        <v>216</v>
      </c>
      <c r="D6">
        <v>254780126</v>
      </c>
      <c r="E6" t="s">
        <v>11</v>
      </c>
      <c r="F6" t="s">
        <v>21</v>
      </c>
      <c r="G6" t="s">
        <v>11</v>
      </c>
      <c r="H6" t="s">
        <v>11</v>
      </c>
      <c r="I6" s="3" t="s">
        <v>3379</v>
      </c>
      <c r="J6" s="26" t="s">
        <v>4254</v>
      </c>
      <c r="K6">
        <v>3091</v>
      </c>
      <c r="L6" s="5">
        <v>3741</v>
      </c>
      <c r="M6">
        <f t="shared" si="0"/>
        <v>651</v>
      </c>
      <c r="N6" s="5">
        <f t="shared" si="1"/>
        <v>0</v>
      </c>
      <c r="O6" s="5"/>
      <c r="P6" s="5"/>
      <c r="Q6" s="5"/>
      <c r="R6" s="5"/>
      <c r="S6" s="5"/>
      <c r="T6" s="5"/>
      <c r="U6" s="5"/>
      <c r="V6" s="5"/>
    </row>
    <row r="7" spans="1:22" x14ac:dyDescent="0.3">
      <c r="A7" t="s">
        <v>22</v>
      </c>
      <c r="B7" t="s">
        <v>10</v>
      </c>
      <c r="C7">
        <v>675</v>
      </c>
      <c r="D7">
        <v>254780127</v>
      </c>
      <c r="E7" t="s">
        <v>11</v>
      </c>
      <c r="F7" t="s">
        <v>23</v>
      </c>
      <c r="G7" t="s">
        <v>11</v>
      </c>
      <c r="H7" t="s">
        <v>24</v>
      </c>
      <c r="I7" s="3" t="s">
        <v>3381</v>
      </c>
      <c r="J7" s="26" t="s">
        <v>4254</v>
      </c>
      <c r="K7">
        <v>3745</v>
      </c>
      <c r="L7" s="5">
        <v>5772</v>
      </c>
      <c r="M7">
        <f t="shared" si="0"/>
        <v>2028</v>
      </c>
      <c r="N7" s="5">
        <f t="shared" si="1"/>
        <v>0</v>
      </c>
      <c r="O7" s="5"/>
      <c r="P7" s="5"/>
      <c r="Q7" s="5"/>
      <c r="R7" s="5"/>
      <c r="S7" s="5"/>
      <c r="T7" s="5"/>
      <c r="U7" s="5"/>
      <c r="V7" s="5"/>
    </row>
    <row r="8" spans="1:22" x14ac:dyDescent="0.3">
      <c r="A8" t="s">
        <v>25</v>
      </c>
      <c r="B8" t="s">
        <v>10</v>
      </c>
      <c r="C8">
        <v>103</v>
      </c>
      <c r="D8">
        <v>254780128</v>
      </c>
      <c r="E8" t="s">
        <v>11</v>
      </c>
      <c r="F8" t="s">
        <v>26</v>
      </c>
      <c r="G8" t="s">
        <v>11</v>
      </c>
      <c r="H8" t="s">
        <v>11</v>
      </c>
      <c r="I8" s="3" t="s">
        <v>3382</v>
      </c>
      <c r="J8" s="26" t="s">
        <v>4254</v>
      </c>
      <c r="K8">
        <v>5769</v>
      </c>
      <c r="L8" s="5">
        <v>6080</v>
      </c>
      <c r="M8">
        <f t="shared" si="0"/>
        <v>312</v>
      </c>
      <c r="N8" s="5">
        <f t="shared" si="1"/>
        <v>0</v>
      </c>
      <c r="O8" s="5"/>
      <c r="P8" s="5"/>
      <c r="Q8" s="5"/>
      <c r="R8" s="5"/>
      <c r="S8" s="5"/>
      <c r="T8" s="5"/>
      <c r="U8" s="5"/>
      <c r="V8" s="5"/>
    </row>
    <row r="9" spans="1:22" x14ac:dyDescent="0.3">
      <c r="A9" t="s">
        <v>27</v>
      </c>
      <c r="B9" t="s">
        <v>10</v>
      </c>
      <c r="C9">
        <v>220</v>
      </c>
      <c r="D9">
        <v>254780129</v>
      </c>
      <c r="E9" t="s">
        <v>11</v>
      </c>
      <c r="F9" t="s">
        <v>28</v>
      </c>
      <c r="G9" t="s">
        <v>11</v>
      </c>
      <c r="H9" t="s">
        <v>29</v>
      </c>
      <c r="I9" s="3" t="s">
        <v>3379</v>
      </c>
      <c r="J9" s="26" t="s">
        <v>4254</v>
      </c>
      <c r="K9">
        <v>6065</v>
      </c>
      <c r="L9" s="5">
        <v>6727</v>
      </c>
      <c r="M9">
        <f t="shared" si="0"/>
        <v>663</v>
      </c>
      <c r="N9" s="5">
        <f t="shared" si="1"/>
        <v>0</v>
      </c>
      <c r="O9" s="5"/>
      <c r="P9" s="5"/>
      <c r="Q9" s="5"/>
      <c r="R9" s="5"/>
      <c r="S9" s="5"/>
      <c r="T9" s="5"/>
      <c r="U9" s="5"/>
      <c r="V9" s="5"/>
    </row>
    <row r="10" spans="1:22" x14ac:dyDescent="0.3">
      <c r="A10" t="s">
        <v>30</v>
      </c>
      <c r="B10" t="s">
        <v>10</v>
      </c>
      <c r="C10">
        <v>205</v>
      </c>
      <c r="D10">
        <v>254780130</v>
      </c>
      <c r="E10" t="s">
        <v>11</v>
      </c>
      <c r="F10" t="s">
        <v>31</v>
      </c>
      <c r="G10" t="s">
        <v>11</v>
      </c>
      <c r="H10" t="s">
        <v>29</v>
      </c>
      <c r="I10" s="3" t="s">
        <v>3379</v>
      </c>
      <c r="J10" s="26" t="s">
        <v>4254</v>
      </c>
      <c r="K10">
        <v>6832</v>
      </c>
      <c r="L10" s="5">
        <v>7449</v>
      </c>
      <c r="M10">
        <f t="shared" si="0"/>
        <v>618</v>
      </c>
      <c r="N10" s="5">
        <f t="shared" si="1"/>
        <v>0</v>
      </c>
      <c r="O10" s="5"/>
      <c r="P10" s="5"/>
      <c r="Q10" s="5"/>
      <c r="R10" s="5"/>
      <c r="S10" s="5"/>
      <c r="T10" s="5"/>
      <c r="U10" s="5"/>
      <c r="V10" s="5"/>
    </row>
    <row r="11" spans="1:22" x14ac:dyDescent="0.3">
      <c r="A11" t="s">
        <v>32</v>
      </c>
      <c r="B11" t="s">
        <v>10</v>
      </c>
      <c r="C11">
        <v>119</v>
      </c>
      <c r="D11">
        <v>254780131</v>
      </c>
      <c r="E11" t="s">
        <v>11</v>
      </c>
      <c r="F11" t="s">
        <v>33</v>
      </c>
      <c r="G11" t="s">
        <v>11</v>
      </c>
      <c r="H11" t="s">
        <v>34</v>
      </c>
      <c r="I11" s="3" t="s">
        <v>3383</v>
      </c>
      <c r="J11" s="26" t="s">
        <v>4254</v>
      </c>
      <c r="K11">
        <v>7442</v>
      </c>
      <c r="L11" s="5">
        <v>7801</v>
      </c>
      <c r="M11">
        <f t="shared" si="0"/>
        <v>360</v>
      </c>
      <c r="N11" s="5">
        <f t="shared" si="1"/>
        <v>0</v>
      </c>
      <c r="O11" s="5"/>
      <c r="P11" s="5"/>
      <c r="Q11" s="5"/>
      <c r="R11" s="5"/>
      <c r="S11" s="5"/>
      <c r="T11" s="5"/>
      <c r="U11" s="5"/>
      <c r="V11" s="5"/>
    </row>
    <row r="12" spans="1:22" x14ac:dyDescent="0.3">
      <c r="A12" t="s">
        <v>35</v>
      </c>
      <c r="B12" t="s">
        <v>10</v>
      </c>
      <c r="C12">
        <v>186</v>
      </c>
      <c r="D12">
        <v>254780132</v>
      </c>
      <c r="E12" t="s">
        <v>36</v>
      </c>
      <c r="F12" t="s">
        <v>37</v>
      </c>
      <c r="G12" t="s">
        <v>11</v>
      </c>
      <c r="H12" t="s">
        <v>38</v>
      </c>
      <c r="I12" s="3" t="s">
        <v>3384</v>
      </c>
      <c r="J12" s="26" t="s">
        <v>4254</v>
      </c>
      <c r="K12">
        <v>7803</v>
      </c>
      <c r="L12" s="5">
        <v>8363</v>
      </c>
      <c r="M12">
        <f t="shared" si="0"/>
        <v>561</v>
      </c>
      <c r="N12" s="5">
        <f t="shared" si="1"/>
        <v>0</v>
      </c>
      <c r="O12" s="5"/>
      <c r="P12" s="5"/>
      <c r="Q12" s="5"/>
      <c r="R12" s="5"/>
      <c r="S12" s="5"/>
      <c r="T12" s="5"/>
      <c r="U12" s="5"/>
      <c r="V12" s="5"/>
    </row>
    <row r="13" spans="1:22" x14ac:dyDescent="0.3">
      <c r="A13" t="s">
        <v>39</v>
      </c>
      <c r="B13" t="s">
        <v>10</v>
      </c>
      <c r="C13">
        <v>63</v>
      </c>
      <c r="D13">
        <v>254780133</v>
      </c>
      <c r="E13" t="s">
        <v>11</v>
      </c>
      <c r="F13" t="s">
        <v>40</v>
      </c>
      <c r="G13" t="s">
        <v>11</v>
      </c>
      <c r="H13" t="s">
        <v>11</v>
      </c>
      <c r="I13" s="3" t="s">
        <v>3379</v>
      </c>
      <c r="J13" s="26" t="s">
        <v>4254</v>
      </c>
      <c r="K13">
        <v>8356</v>
      </c>
      <c r="L13" s="5">
        <v>8547</v>
      </c>
      <c r="M13">
        <f t="shared" si="0"/>
        <v>192</v>
      </c>
      <c r="N13" s="5">
        <f t="shared" si="1"/>
        <v>0</v>
      </c>
      <c r="O13" s="5"/>
      <c r="P13" s="5"/>
      <c r="Q13" s="5"/>
      <c r="R13" s="5"/>
      <c r="S13" s="5"/>
      <c r="T13" s="5"/>
      <c r="U13" s="5"/>
      <c r="V13" s="5"/>
    </row>
    <row r="14" spans="1:22" x14ac:dyDescent="0.3">
      <c r="A14" t="s">
        <v>41</v>
      </c>
      <c r="B14" t="s">
        <v>10</v>
      </c>
      <c r="C14">
        <v>348</v>
      </c>
      <c r="D14">
        <v>254780134</v>
      </c>
      <c r="E14" t="s">
        <v>11</v>
      </c>
      <c r="F14" t="s">
        <v>42</v>
      </c>
      <c r="G14" t="s">
        <v>11</v>
      </c>
      <c r="H14" t="s">
        <v>43</v>
      </c>
      <c r="I14" s="3" t="s">
        <v>3385</v>
      </c>
      <c r="J14" s="26" t="s">
        <v>4254</v>
      </c>
      <c r="K14">
        <v>8544</v>
      </c>
      <c r="L14" s="5">
        <v>9590</v>
      </c>
      <c r="M14">
        <f t="shared" si="0"/>
        <v>1047</v>
      </c>
      <c r="N14" s="5">
        <f t="shared" si="1"/>
        <v>0</v>
      </c>
      <c r="O14" s="5"/>
      <c r="P14" s="5"/>
      <c r="Q14" s="5"/>
      <c r="R14" s="5"/>
      <c r="S14" s="5"/>
      <c r="T14" s="5"/>
      <c r="U14" s="5"/>
      <c r="V14" s="5"/>
    </row>
    <row r="15" spans="1:22" x14ac:dyDescent="0.3">
      <c r="A15" t="s">
        <v>44</v>
      </c>
      <c r="B15" t="s">
        <v>11</v>
      </c>
      <c r="C15">
        <v>408</v>
      </c>
      <c r="D15">
        <v>254780135</v>
      </c>
      <c r="E15" t="s">
        <v>11</v>
      </c>
      <c r="F15" t="s">
        <v>45</v>
      </c>
      <c r="G15" t="s">
        <v>11</v>
      </c>
      <c r="H15" t="s">
        <v>11</v>
      </c>
      <c r="I15" s="3" t="s">
        <v>3379</v>
      </c>
      <c r="J15" s="26" t="s">
        <v>4254</v>
      </c>
      <c r="K15">
        <v>9787</v>
      </c>
      <c r="L15" s="5">
        <v>11013</v>
      </c>
      <c r="M15">
        <f t="shared" si="0"/>
        <v>1227</v>
      </c>
      <c r="N15" s="5">
        <f t="shared" si="1"/>
        <v>0</v>
      </c>
      <c r="O15" s="5"/>
      <c r="P15" s="5"/>
      <c r="Q15" s="5"/>
      <c r="R15" s="5"/>
      <c r="S15" s="5"/>
      <c r="T15" s="5"/>
      <c r="U15" s="5"/>
      <c r="V15" s="5"/>
    </row>
    <row r="16" spans="1:22" x14ac:dyDescent="0.3">
      <c r="A16" t="s">
        <v>46</v>
      </c>
      <c r="B16" t="s">
        <v>10</v>
      </c>
      <c r="C16">
        <v>125</v>
      </c>
      <c r="D16">
        <v>254780136</v>
      </c>
      <c r="E16" t="s">
        <v>11</v>
      </c>
      <c r="F16" t="s">
        <v>47</v>
      </c>
      <c r="G16" t="s">
        <v>11</v>
      </c>
      <c r="H16" t="s">
        <v>48</v>
      </c>
      <c r="I16" s="3" t="s">
        <v>3386</v>
      </c>
      <c r="J16" s="26" t="s">
        <v>4254</v>
      </c>
      <c r="K16">
        <v>11173</v>
      </c>
      <c r="L16" s="5">
        <v>11550</v>
      </c>
      <c r="M16">
        <f t="shared" si="0"/>
        <v>378</v>
      </c>
      <c r="N16" s="5">
        <f t="shared" si="1"/>
        <v>0</v>
      </c>
      <c r="O16" s="5"/>
      <c r="P16" s="5"/>
      <c r="Q16" s="5"/>
      <c r="R16" s="5"/>
      <c r="S16" s="5"/>
      <c r="T16" s="5"/>
      <c r="U16" s="5"/>
      <c r="V16" s="5"/>
    </row>
    <row r="17" spans="1:22" x14ac:dyDescent="0.3">
      <c r="A17" t="s">
        <v>49</v>
      </c>
      <c r="B17" t="s">
        <v>11</v>
      </c>
      <c r="C17">
        <v>779</v>
      </c>
      <c r="D17">
        <v>254780137</v>
      </c>
      <c r="E17" t="s">
        <v>50</v>
      </c>
      <c r="F17" t="s">
        <v>51</v>
      </c>
      <c r="G17" t="s">
        <v>11</v>
      </c>
      <c r="H17" t="s">
        <v>52</v>
      </c>
      <c r="I17" s="3" t="s">
        <v>3387</v>
      </c>
      <c r="J17" s="26" t="s">
        <v>4254</v>
      </c>
      <c r="K17">
        <v>12818</v>
      </c>
      <c r="L17" s="5">
        <v>15157</v>
      </c>
      <c r="M17">
        <f t="shared" si="0"/>
        <v>2340</v>
      </c>
      <c r="N17" s="5">
        <f t="shared" si="1"/>
        <v>0</v>
      </c>
      <c r="O17" s="5"/>
      <c r="P17" s="5"/>
      <c r="Q17" s="5"/>
      <c r="R17" s="5"/>
      <c r="S17" s="5"/>
      <c r="T17" s="5"/>
      <c r="U17" s="5"/>
      <c r="V17" s="5"/>
    </row>
    <row r="18" spans="1:22" x14ac:dyDescent="0.3">
      <c r="A18" t="s">
        <v>53</v>
      </c>
      <c r="B18" t="s">
        <v>10</v>
      </c>
      <c r="C18">
        <v>373</v>
      </c>
      <c r="D18">
        <v>254780138</v>
      </c>
      <c r="E18" t="s">
        <v>11</v>
      </c>
      <c r="F18" t="s">
        <v>54</v>
      </c>
      <c r="G18" t="s">
        <v>11</v>
      </c>
      <c r="H18" t="s">
        <v>55</v>
      </c>
      <c r="I18" s="3" t="s">
        <v>3388</v>
      </c>
      <c r="J18" s="26" t="s">
        <v>4254</v>
      </c>
      <c r="K18">
        <v>15442</v>
      </c>
      <c r="L18" s="5">
        <v>16563</v>
      </c>
      <c r="M18">
        <f t="shared" si="0"/>
        <v>1122</v>
      </c>
      <c r="N18" s="5">
        <f t="shared" si="1"/>
        <v>0</v>
      </c>
      <c r="O18" s="5"/>
      <c r="P18" s="5"/>
      <c r="Q18" s="5"/>
      <c r="R18" s="5"/>
      <c r="S18" s="5"/>
      <c r="T18" s="5"/>
      <c r="U18" s="5"/>
      <c r="V18" s="5"/>
    </row>
    <row r="19" spans="1:22" x14ac:dyDescent="0.3">
      <c r="A19" t="s">
        <v>56</v>
      </c>
      <c r="B19" t="s">
        <v>10</v>
      </c>
      <c r="C19">
        <v>257</v>
      </c>
      <c r="D19">
        <v>254780139</v>
      </c>
      <c r="E19" t="s">
        <v>11</v>
      </c>
      <c r="F19" t="s">
        <v>57</v>
      </c>
      <c r="G19" t="s">
        <v>11</v>
      </c>
      <c r="H19" t="s">
        <v>58</v>
      </c>
      <c r="I19" s="3" t="s">
        <v>3389</v>
      </c>
      <c r="J19" s="26" t="s">
        <v>4254</v>
      </c>
      <c r="K19">
        <v>16592</v>
      </c>
      <c r="L19" s="5">
        <v>17365</v>
      </c>
      <c r="M19">
        <f t="shared" si="0"/>
        <v>774</v>
      </c>
      <c r="N19" s="5">
        <f t="shared" si="1"/>
        <v>0</v>
      </c>
      <c r="O19" s="5"/>
      <c r="P19" s="5"/>
      <c r="Q19" s="5"/>
      <c r="R19" s="5"/>
      <c r="S19" s="5"/>
      <c r="T19" s="5"/>
      <c r="U19" s="5"/>
      <c r="V19" s="5"/>
    </row>
    <row r="20" spans="1:22" x14ac:dyDescent="0.3">
      <c r="A20" t="s">
        <v>59</v>
      </c>
      <c r="B20" t="s">
        <v>10</v>
      </c>
      <c r="C20">
        <v>452</v>
      </c>
      <c r="D20">
        <v>254780140</v>
      </c>
      <c r="E20" t="s">
        <v>11</v>
      </c>
      <c r="F20" t="s">
        <v>60</v>
      </c>
      <c r="G20" t="s">
        <v>11</v>
      </c>
      <c r="H20" t="s">
        <v>61</v>
      </c>
      <c r="I20" s="3" t="s">
        <v>3390</v>
      </c>
      <c r="J20" s="26" t="s">
        <v>4254</v>
      </c>
      <c r="K20">
        <v>17371</v>
      </c>
      <c r="L20" s="5">
        <v>18729</v>
      </c>
      <c r="M20">
        <f t="shared" si="0"/>
        <v>1359</v>
      </c>
      <c r="N20" s="5">
        <f t="shared" si="1"/>
        <v>0</v>
      </c>
      <c r="O20" s="5"/>
      <c r="P20" s="5"/>
      <c r="Q20" s="5"/>
      <c r="R20" s="5"/>
      <c r="S20" s="5"/>
      <c r="T20" s="5"/>
      <c r="U20" s="5"/>
      <c r="V20" s="5"/>
    </row>
    <row r="21" spans="1:22" x14ac:dyDescent="0.3">
      <c r="A21" t="s">
        <v>62</v>
      </c>
      <c r="B21" t="s">
        <v>10</v>
      </c>
      <c r="C21">
        <v>208</v>
      </c>
      <c r="D21">
        <v>254780141</v>
      </c>
      <c r="E21" t="s">
        <v>11</v>
      </c>
      <c r="F21" t="s">
        <v>63</v>
      </c>
      <c r="G21" t="s">
        <v>11</v>
      </c>
      <c r="H21" t="s">
        <v>64</v>
      </c>
      <c r="I21" s="3" t="s">
        <v>3391</v>
      </c>
      <c r="J21" s="26" t="s">
        <v>4254</v>
      </c>
      <c r="K21">
        <v>18754</v>
      </c>
      <c r="L21" s="5">
        <v>19380</v>
      </c>
      <c r="M21">
        <f t="shared" si="0"/>
        <v>627</v>
      </c>
      <c r="N21" s="5">
        <f t="shared" si="1"/>
        <v>0</v>
      </c>
      <c r="O21" s="5"/>
      <c r="P21" s="5"/>
      <c r="Q21" s="5"/>
      <c r="R21" s="5"/>
      <c r="S21" s="5"/>
      <c r="T21" s="5"/>
      <c r="U21" s="5"/>
      <c r="V21" s="5"/>
    </row>
    <row r="22" spans="1:22" x14ac:dyDescent="0.3">
      <c r="A22" t="s">
        <v>65</v>
      </c>
      <c r="B22" t="s">
        <v>11</v>
      </c>
      <c r="C22">
        <v>1398</v>
      </c>
      <c r="D22">
        <v>254780142</v>
      </c>
      <c r="E22" t="s">
        <v>66</v>
      </c>
      <c r="F22" t="s">
        <v>67</v>
      </c>
      <c r="G22" t="s">
        <v>11</v>
      </c>
      <c r="H22" t="s">
        <v>68</v>
      </c>
      <c r="I22" s="3" t="s">
        <v>3392</v>
      </c>
      <c r="J22" s="26" t="s">
        <v>4254</v>
      </c>
      <c r="K22">
        <v>19927</v>
      </c>
      <c r="L22" s="5">
        <v>24123</v>
      </c>
      <c r="M22">
        <f t="shared" si="0"/>
        <v>4197</v>
      </c>
      <c r="N22" s="5">
        <f t="shared" si="1"/>
        <v>0</v>
      </c>
      <c r="O22" s="5"/>
      <c r="P22" s="5"/>
      <c r="Q22" s="5"/>
      <c r="R22" s="5"/>
      <c r="S22" s="5"/>
      <c r="T22" s="5"/>
      <c r="U22" s="5"/>
      <c r="V22" s="5"/>
    </row>
    <row r="23" spans="1:22" x14ac:dyDescent="0.3">
      <c r="A23" t="s">
        <v>70</v>
      </c>
      <c r="B23" t="s">
        <v>11</v>
      </c>
      <c r="C23">
        <v>1386</v>
      </c>
      <c r="D23">
        <v>254780143</v>
      </c>
      <c r="E23" t="s">
        <v>71</v>
      </c>
      <c r="F23" t="s">
        <v>72</v>
      </c>
      <c r="G23" t="s">
        <v>11</v>
      </c>
      <c r="H23" t="s">
        <v>73</v>
      </c>
      <c r="I23" s="3" t="s">
        <v>3393</v>
      </c>
      <c r="J23" s="26" t="s">
        <v>4254</v>
      </c>
      <c r="K23">
        <v>24186</v>
      </c>
      <c r="L23" s="5">
        <v>28346</v>
      </c>
      <c r="M23">
        <f t="shared" si="0"/>
        <v>4161</v>
      </c>
      <c r="N23" s="5">
        <f t="shared" si="1"/>
        <v>0</v>
      </c>
      <c r="O23" s="5"/>
      <c r="P23" s="5"/>
      <c r="Q23" s="5"/>
      <c r="R23" s="5"/>
      <c r="S23" s="5"/>
      <c r="T23" s="5"/>
      <c r="U23" s="5"/>
      <c r="V23" s="5"/>
    </row>
    <row r="24" spans="1:22" x14ac:dyDescent="0.3">
      <c r="A24" t="s">
        <v>74</v>
      </c>
      <c r="B24" t="s">
        <v>11</v>
      </c>
      <c r="C24">
        <v>126</v>
      </c>
      <c r="D24">
        <v>254780144</v>
      </c>
      <c r="E24" t="s">
        <v>11</v>
      </c>
      <c r="F24" t="s">
        <v>75</v>
      </c>
      <c r="G24" t="s">
        <v>11</v>
      </c>
      <c r="H24" t="s">
        <v>76</v>
      </c>
      <c r="I24" s="3" t="s">
        <v>3394</v>
      </c>
      <c r="J24" s="26" t="s">
        <v>4254</v>
      </c>
      <c r="K24">
        <v>28458</v>
      </c>
      <c r="L24" s="5">
        <v>28838</v>
      </c>
      <c r="M24">
        <f t="shared" si="0"/>
        <v>381</v>
      </c>
      <c r="N24" s="5">
        <f t="shared" si="1"/>
        <v>0</v>
      </c>
      <c r="O24" s="5"/>
      <c r="P24" s="5"/>
      <c r="Q24" s="5"/>
      <c r="R24" s="5"/>
      <c r="S24" s="5"/>
      <c r="T24" s="5"/>
      <c r="U24" s="5"/>
      <c r="V24" s="5"/>
    </row>
    <row r="25" spans="1:22" x14ac:dyDescent="0.3">
      <c r="A25" t="s">
        <v>77</v>
      </c>
      <c r="B25" t="s">
        <v>11</v>
      </c>
      <c r="C25">
        <v>172</v>
      </c>
      <c r="D25">
        <v>254780145</v>
      </c>
      <c r="E25" t="s">
        <v>78</v>
      </c>
      <c r="F25" t="s">
        <v>79</v>
      </c>
      <c r="G25" t="s">
        <v>11</v>
      </c>
      <c r="H25" t="s">
        <v>80</v>
      </c>
      <c r="I25" s="3" t="s">
        <v>3395</v>
      </c>
      <c r="J25" s="26" t="s">
        <v>4254</v>
      </c>
      <c r="K25">
        <v>28887</v>
      </c>
      <c r="L25" s="5">
        <v>29405</v>
      </c>
      <c r="M25">
        <f t="shared" si="0"/>
        <v>519</v>
      </c>
      <c r="N25" s="5">
        <f t="shared" si="1"/>
        <v>0</v>
      </c>
      <c r="O25" s="5"/>
      <c r="P25" s="5"/>
      <c r="Q25" s="5"/>
      <c r="R25" s="5"/>
      <c r="S25" s="5"/>
      <c r="T25" s="5"/>
      <c r="U25" s="5"/>
      <c r="V25" s="5"/>
    </row>
    <row r="26" spans="1:22" x14ac:dyDescent="0.3">
      <c r="A26" t="s">
        <v>81</v>
      </c>
      <c r="B26" t="s">
        <v>11</v>
      </c>
      <c r="C26">
        <v>232</v>
      </c>
      <c r="D26">
        <v>254780146</v>
      </c>
      <c r="E26" t="s">
        <v>82</v>
      </c>
      <c r="F26" t="s">
        <v>83</v>
      </c>
      <c r="G26" t="s">
        <v>11</v>
      </c>
      <c r="H26" t="s">
        <v>84</v>
      </c>
      <c r="I26" s="3" t="s">
        <v>3396</v>
      </c>
      <c r="J26" s="26" t="s">
        <v>4254</v>
      </c>
      <c r="K26">
        <v>29578</v>
      </c>
      <c r="L26" s="5">
        <v>30276</v>
      </c>
      <c r="M26">
        <f t="shared" si="0"/>
        <v>699</v>
      </c>
      <c r="N26" s="5">
        <f t="shared" si="1"/>
        <v>0</v>
      </c>
      <c r="O26" s="5"/>
      <c r="P26" s="5"/>
      <c r="Q26" s="5"/>
      <c r="R26" s="5"/>
      <c r="S26" s="5"/>
      <c r="T26" s="5"/>
      <c r="U26" s="5"/>
      <c r="V26" s="5"/>
    </row>
    <row r="27" spans="1:22" x14ac:dyDescent="0.3">
      <c r="A27" t="s">
        <v>85</v>
      </c>
      <c r="B27" t="s">
        <v>11</v>
      </c>
      <c r="C27">
        <v>142</v>
      </c>
      <c r="D27">
        <v>254780147</v>
      </c>
      <c r="E27" t="s">
        <v>86</v>
      </c>
      <c r="F27" t="s">
        <v>87</v>
      </c>
      <c r="G27" t="s">
        <v>11</v>
      </c>
      <c r="H27" t="s">
        <v>88</v>
      </c>
      <c r="I27" s="3" t="s">
        <v>3397</v>
      </c>
      <c r="J27" s="26" t="s">
        <v>4254</v>
      </c>
      <c r="K27">
        <v>30278</v>
      </c>
      <c r="L27" s="5">
        <v>30706</v>
      </c>
      <c r="M27">
        <f t="shared" si="0"/>
        <v>429</v>
      </c>
      <c r="N27" s="5">
        <f t="shared" si="1"/>
        <v>0</v>
      </c>
      <c r="O27" s="5"/>
      <c r="P27" s="5"/>
      <c r="Q27" s="5"/>
      <c r="R27" s="5"/>
      <c r="S27" s="5"/>
      <c r="T27" s="5"/>
      <c r="U27" s="5"/>
      <c r="V27" s="5"/>
    </row>
    <row r="28" spans="1:22" x14ac:dyDescent="0.3">
      <c r="A28" t="s">
        <v>89</v>
      </c>
      <c r="B28" t="s">
        <v>11</v>
      </c>
      <c r="C28">
        <v>177</v>
      </c>
      <c r="D28">
        <v>254780148</v>
      </c>
      <c r="E28" t="s">
        <v>90</v>
      </c>
      <c r="F28" t="s">
        <v>91</v>
      </c>
      <c r="G28" t="s">
        <v>11</v>
      </c>
      <c r="H28" t="s">
        <v>92</v>
      </c>
      <c r="I28" s="3" t="s">
        <v>3398</v>
      </c>
      <c r="J28" s="26" t="s">
        <v>4254</v>
      </c>
      <c r="K28">
        <v>30797</v>
      </c>
      <c r="L28" s="5">
        <v>31330</v>
      </c>
      <c r="M28">
        <f t="shared" si="0"/>
        <v>534</v>
      </c>
      <c r="N28" s="5">
        <f t="shared" si="1"/>
        <v>0</v>
      </c>
      <c r="O28" s="5"/>
      <c r="P28" s="5"/>
      <c r="Q28" s="5"/>
      <c r="R28" s="5"/>
      <c r="S28" s="5"/>
      <c r="T28" s="5"/>
      <c r="U28" s="5"/>
      <c r="V28" s="5"/>
    </row>
    <row r="29" spans="1:22" x14ac:dyDescent="0.3">
      <c r="A29" t="s">
        <v>93</v>
      </c>
      <c r="B29" t="s">
        <v>11</v>
      </c>
      <c r="C29">
        <v>67</v>
      </c>
      <c r="D29">
        <v>254780149</v>
      </c>
      <c r="E29" t="s">
        <v>11</v>
      </c>
      <c r="F29" t="s">
        <v>94</v>
      </c>
      <c r="G29" t="s">
        <v>11</v>
      </c>
      <c r="H29" t="s">
        <v>95</v>
      </c>
      <c r="I29" s="3" t="s">
        <v>3379</v>
      </c>
      <c r="J29" s="26" t="s">
        <v>4254</v>
      </c>
      <c r="K29">
        <v>31352</v>
      </c>
      <c r="L29" s="5">
        <v>31555</v>
      </c>
      <c r="M29">
        <f t="shared" si="0"/>
        <v>204</v>
      </c>
      <c r="N29" s="5">
        <f t="shared" si="1"/>
        <v>0</v>
      </c>
      <c r="O29" s="5"/>
      <c r="P29" s="5"/>
      <c r="Q29" s="5"/>
      <c r="R29" s="5"/>
      <c r="S29" s="5"/>
      <c r="T29" s="5"/>
      <c r="U29" s="5"/>
      <c r="V29" s="5"/>
    </row>
    <row r="30" spans="1:22" x14ac:dyDescent="0.3">
      <c r="A30" t="s">
        <v>96</v>
      </c>
      <c r="B30" t="s">
        <v>11</v>
      </c>
      <c r="C30">
        <v>392</v>
      </c>
      <c r="D30">
        <v>254780150</v>
      </c>
      <c r="E30" t="s">
        <v>11</v>
      </c>
      <c r="F30" t="s">
        <v>97</v>
      </c>
      <c r="G30" t="s">
        <v>11</v>
      </c>
      <c r="H30" t="s">
        <v>98</v>
      </c>
      <c r="I30" s="3" t="s">
        <v>3399</v>
      </c>
      <c r="J30" s="26" t="s">
        <v>4254</v>
      </c>
      <c r="K30">
        <v>31790</v>
      </c>
      <c r="L30" s="5">
        <v>32968</v>
      </c>
      <c r="M30">
        <f t="shared" si="0"/>
        <v>1179</v>
      </c>
      <c r="N30" s="5">
        <f t="shared" si="1"/>
        <v>0</v>
      </c>
      <c r="O30" s="5"/>
      <c r="P30" s="5"/>
      <c r="Q30" s="5"/>
      <c r="R30" s="5"/>
      <c r="S30" s="5"/>
      <c r="T30" s="5"/>
      <c r="U30" s="5"/>
      <c r="V30" s="5"/>
    </row>
    <row r="31" spans="1:22" x14ac:dyDescent="0.3">
      <c r="A31" t="s">
        <v>99</v>
      </c>
      <c r="B31" t="s">
        <v>11</v>
      </c>
      <c r="C31">
        <v>408</v>
      </c>
      <c r="D31">
        <v>254780151</v>
      </c>
      <c r="E31" t="s">
        <v>100</v>
      </c>
      <c r="F31" t="s">
        <v>101</v>
      </c>
      <c r="G31" t="s">
        <v>11</v>
      </c>
      <c r="H31" t="s">
        <v>102</v>
      </c>
      <c r="I31" s="3" t="s">
        <v>3400</v>
      </c>
      <c r="J31" s="26" t="s">
        <v>4254</v>
      </c>
      <c r="K31">
        <v>33253</v>
      </c>
      <c r="L31" s="5">
        <v>34479</v>
      </c>
      <c r="M31">
        <f t="shared" si="0"/>
        <v>1227</v>
      </c>
      <c r="N31" s="5">
        <f t="shared" si="1"/>
        <v>0</v>
      </c>
      <c r="O31" s="5"/>
      <c r="P31" s="5"/>
      <c r="Q31" s="5"/>
      <c r="R31" s="5"/>
      <c r="S31" s="5"/>
      <c r="T31" s="5"/>
      <c r="U31" s="5"/>
      <c r="V31" s="5"/>
    </row>
    <row r="32" spans="1:22" x14ac:dyDescent="0.3">
      <c r="A32" t="s">
        <v>103</v>
      </c>
      <c r="B32" t="s">
        <v>11</v>
      </c>
      <c r="C32">
        <v>82</v>
      </c>
      <c r="D32">
        <v>254780152</v>
      </c>
      <c r="E32" t="s">
        <v>11</v>
      </c>
      <c r="F32" t="s">
        <v>104</v>
      </c>
      <c r="G32" t="s">
        <v>11</v>
      </c>
      <c r="H32" t="s">
        <v>105</v>
      </c>
      <c r="I32" s="3" t="s">
        <v>3401</v>
      </c>
      <c r="J32" s="26" t="s">
        <v>4254</v>
      </c>
      <c r="K32">
        <v>35674</v>
      </c>
      <c r="L32" s="5">
        <v>35922</v>
      </c>
      <c r="M32">
        <f t="shared" si="0"/>
        <v>249</v>
      </c>
      <c r="N32" s="5">
        <f t="shared" si="1"/>
        <v>0</v>
      </c>
      <c r="O32" s="5"/>
      <c r="P32" s="5"/>
      <c r="Q32" s="5"/>
      <c r="R32" s="5"/>
      <c r="S32" s="5"/>
      <c r="T32" s="5"/>
      <c r="U32" s="5"/>
      <c r="V32" s="5"/>
    </row>
    <row r="33" spans="1:22" x14ac:dyDescent="0.3">
      <c r="A33" t="s">
        <v>106</v>
      </c>
      <c r="B33" t="s">
        <v>11</v>
      </c>
      <c r="C33">
        <v>391</v>
      </c>
      <c r="D33">
        <v>254780153</v>
      </c>
      <c r="E33" t="s">
        <v>11</v>
      </c>
      <c r="F33" t="s">
        <v>107</v>
      </c>
      <c r="G33" t="s">
        <v>11</v>
      </c>
      <c r="H33" t="s">
        <v>108</v>
      </c>
      <c r="I33" s="3" t="s">
        <v>3402</v>
      </c>
      <c r="J33" s="26" t="s">
        <v>4254</v>
      </c>
      <c r="K33">
        <v>36130</v>
      </c>
      <c r="L33" s="5">
        <v>37305</v>
      </c>
      <c r="M33">
        <f t="shared" si="0"/>
        <v>1176</v>
      </c>
      <c r="N33" s="5">
        <f t="shared" si="1"/>
        <v>0</v>
      </c>
      <c r="O33" s="5"/>
      <c r="P33" s="5"/>
      <c r="Q33" s="5"/>
      <c r="R33" s="5"/>
      <c r="S33" s="5"/>
      <c r="T33" s="5"/>
      <c r="U33" s="5"/>
      <c r="V33" s="5"/>
    </row>
    <row r="34" spans="1:22" x14ac:dyDescent="0.3">
      <c r="A34" t="s">
        <v>109</v>
      </c>
      <c r="B34" t="s">
        <v>10</v>
      </c>
      <c r="C34">
        <v>68</v>
      </c>
      <c r="D34">
        <v>254780154</v>
      </c>
      <c r="E34" t="s">
        <v>11</v>
      </c>
      <c r="F34" t="s">
        <v>110</v>
      </c>
      <c r="G34" t="s">
        <v>11</v>
      </c>
      <c r="H34" t="s">
        <v>11</v>
      </c>
      <c r="I34" s="3" t="s">
        <v>3379</v>
      </c>
      <c r="J34" s="26" t="s">
        <v>4254</v>
      </c>
      <c r="K34">
        <v>37542</v>
      </c>
      <c r="L34" s="5">
        <v>37748</v>
      </c>
      <c r="M34">
        <f t="shared" si="0"/>
        <v>207</v>
      </c>
      <c r="N34" s="5">
        <f t="shared" si="1"/>
        <v>0</v>
      </c>
      <c r="O34" s="5"/>
      <c r="P34" s="5"/>
      <c r="Q34" s="5"/>
      <c r="R34" s="5"/>
      <c r="S34" s="5"/>
      <c r="T34" s="5"/>
      <c r="U34" s="5"/>
      <c r="V34" s="5"/>
    </row>
    <row r="35" spans="1:22" x14ac:dyDescent="0.3">
      <c r="A35" t="s">
        <v>111</v>
      </c>
      <c r="B35" t="s">
        <v>11</v>
      </c>
      <c r="C35">
        <v>31</v>
      </c>
      <c r="D35">
        <v>254780155</v>
      </c>
      <c r="E35" t="s">
        <v>11</v>
      </c>
      <c r="F35" t="s">
        <v>112</v>
      </c>
      <c r="G35" t="s">
        <v>11</v>
      </c>
      <c r="H35" t="s">
        <v>11</v>
      </c>
      <c r="I35" s="3" t="s">
        <v>3379</v>
      </c>
      <c r="J35" s="26" t="s">
        <v>4254</v>
      </c>
      <c r="K35">
        <v>37906</v>
      </c>
      <c r="L35" s="5">
        <v>38001</v>
      </c>
      <c r="M35">
        <f t="shared" si="0"/>
        <v>96</v>
      </c>
      <c r="N35" s="5">
        <f t="shared" si="1"/>
        <v>0</v>
      </c>
      <c r="O35" s="5"/>
      <c r="P35" s="5"/>
      <c r="Q35" s="5"/>
      <c r="R35" s="5"/>
      <c r="S35" s="5"/>
      <c r="T35" s="5"/>
      <c r="U35" s="5"/>
      <c r="V35" s="5"/>
    </row>
    <row r="36" spans="1:22" x14ac:dyDescent="0.3">
      <c r="A36" t="s">
        <v>113</v>
      </c>
      <c r="B36" t="s">
        <v>11</v>
      </c>
      <c r="C36">
        <v>256</v>
      </c>
      <c r="D36">
        <v>254780156</v>
      </c>
      <c r="E36" t="s">
        <v>11</v>
      </c>
      <c r="F36" t="s">
        <v>114</v>
      </c>
      <c r="G36" t="s">
        <v>11</v>
      </c>
      <c r="H36" t="s">
        <v>115</v>
      </c>
      <c r="I36" s="3" t="s">
        <v>3403</v>
      </c>
      <c r="J36" s="26" t="s">
        <v>4254</v>
      </c>
      <c r="K36">
        <v>38210</v>
      </c>
      <c r="L36" s="5">
        <v>38980</v>
      </c>
      <c r="M36">
        <f t="shared" si="0"/>
        <v>771</v>
      </c>
      <c r="N36" s="5">
        <f t="shared" si="1"/>
        <v>0</v>
      </c>
      <c r="O36" s="5"/>
      <c r="P36" s="5"/>
      <c r="Q36" s="5"/>
      <c r="R36" s="5"/>
      <c r="S36" s="5"/>
      <c r="T36" s="5"/>
      <c r="U36" s="5"/>
      <c r="V36" s="5"/>
    </row>
    <row r="37" spans="1:22" x14ac:dyDescent="0.3">
      <c r="A37" t="s">
        <v>116</v>
      </c>
      <c r="B37" t="s">
        <v>10</v>
      </c>
      <c r="C37">
        <v>165</v>
      </c>
      <c r="D37">
        <v>254780157</v>
      </c>
      <c r="E37" t="s">
        <v>117</v>
      </c>
      <c r="F37" t="s">
        <v>118</v>
      </c>
      <c r="G37" t="s">
        <v>11</v>
      </c>
      <c r="H37" t="s">
        <v>119</v>
      </c>
      <c r="I37" s="3" t="s">
        <v>3404</v>
      </c>
      <c r="J37" s="26" t="s">
        <v>4254</v>
      </c>
      <c r="K37">
        <v>39722</v>
      </c>
      <c r="L37" s="5">
        <v>40219</v>
      </c>
      <c r="M37">
        <f t="shared" si="0"/>
        <v>498</v>
      </c>
      <c r="N37" s="5">
        <f t="shared" si="1"/>
        <v>0</v>
      </c>
      <c r="O37" s="5"/>
      <c r="P37" s="5"/>
      <c r="Q37" s="5"/>
      <c r="R37" s="5"/>
      <c r="S37" s="5"/>
      <c r="T37" s="5"/>
      <c r="U37" s="5"/>
      <c r="V37" s="5"/>
    </row>
    <row r="38" spans="1:22" x14ac:dyDescent="0.3">
      <c r="A38" t="s">
        <v>120</v>
      </c>
      <c r="B38" t="s">
        <v>10</v>
      </c>
      <c r="C38">
        <v>354</v>
      </c>
      <c r="D38">
        <v>254780158</v>
      </c>
      <c r="E38" t="s">
        <v>121</v>
      </c>
      <c r="F38" t="s">
        <v>122</v>
      </c>
      <c r="G38" t="s">
        <v>11</v>
      </c>
      <c r="H38" t="s">
        <v>123</v>
      </c>
      <c r="I38" s="3" t="s">
        <v>3405</v>
      </c>
      <c r="J38" s="26" t="s">
        <v>4254</v>
      </c>
      <c r="K38">
        <v>40216</v>
      </c>
      <c r="L38" s="5">
        <v>41280</v>
      </c>
      <c r="M38">
        <f t="shared" si="0"/>
        <v>1065</v>
      </c>
      <c r="N38" s="5">
        <f t="shared" si="1"/>
        <v>0</v>
      </c>
      <c r="O38" s="5"/>
      <c r="P38" s="5"/>
      <c r="Q38" s="5"/>
      <c r="R38" s="5"/>
      <c r="S38" s="5"/>
      <c r="T38" s="5"/>
      <c r="U38" s="5"/>
      <c r="V38" s="5"/>
    </row>
    <row r="39" spans="1:22" x14ac:dyDescent="0.3">
      <c r="A39" t="s">
        <v>124</v>
      </c>
      <c r="B39" t="s">
        <v>11</v>
      </c>
      <c r="C39">
        <v>96</v>
      </c>
      <c r="D39">
        <v>254780159</v>
      </c>
      <c r="E39" t="s">
        <v>11</v>
      </c>
      <c r="F39" t="s">
        <v>125</v>
      </c>
      <c r="G39" t="s">
        <v>11</v>
      </c>
      <c r="H39" t="s">
        <v>11</v>
      </c>
      <c r="I39" s="3" t="s">
        <v>3379</v>
      </c>
      <c r="J39" s="26" t="s">
        <v>4254</v>
      </c>
      <c r="K39">
        <v>41643</v>
      </c>
      <c r="L39" s="5">
        <v>41933</v>
      </c>
      <c r="M39">
        <f t="shared" si="0"/>
        <v>291</v>
      </c>
      <c r="N39" s="5">
        <f t="shared" si="1"/>
        <v>0</v>
      </c>
      <c r="O39" s="5"/>
      <c r="P39" s="5"/>
      <c r="Q39" s="5"/>
      <c r="R39" s="5"/>
      <c r="S39" s="5"/>
      <c r="T39" s="5"/>
      <c r="U39" s="5"/>
      <c r="V39" s="5"/>
    </row>
    <row r="40" spans="1:22" x14ac:dyDescent="0.3">
      <c r="A40" t="s">
        <v>126</v>
      </c>
      <c r="B40" t="s">
        <v>10</v>
      </c>
      <c r="C40">
        <v>298</v>
      </c>
      <c r="D40">
        <v>254780160</v>
      </c>
      <c r="E40" t="s">
        <v>11</v>
      </c>
      <c r="F40" t="s">
        <v>127</v>
      </c>
      <c r="G40" t="s">
        <v>11</v>
      </c>
      <c r="H40" t="s">
        <v>11</v>
      </c>
      <c r="I40" s="3" t="s">
        <v>3379</v>
      </c>
      <c r="J40" s="26" t="s">
        <v>4254</v>
      </c>
      <c r="K40">
        <v>42884</v>
      </c>
      <c r="L40" s="5">
        <v>43780</v>
      </c>
      <c r="M40">
        <f t="shared" si="0"/>
        <v>897</v>
      </c>
      <c r="N40" s="5">
        <f t="shared" si="1"/>
        <v>0</v>
      </c>
      <c r="O40" s="5"/>
      <c r="P40" s="5"/>
      <c r="Q40" s="5"/>
      <c r="R40" s="5"/>
      <c r="S40" s="5"/>
      <c r="T40" s="5"/>
      <c r="U40" s="5"/>
      <c r="V40" s="5"/>
    </row>
    <row r="41" spans="1:22" x14ac:dyDescent="0.3">
      <c r="A41" t="s">
        <v>128</v>
      </c>
      <c r="B41" t="s">
        <v>11</v>
      </c>
      <c r="C41">
        <v>299</v>
      </c>
      <c r="D41">
        <v>254780161</v>
      </c>
      <c r="E41" t="s">
        <v>11</v>
      </c>
      <c r="F41" t="s">
        <v>129</v>
      </c>
      <c r="G41" t="s">
        <v>11</v>
      </c>
      <c r="H41" t="s">
        <v>130</v>
      </c>
      <c r="I41" s="3" t="s">
        <v>3406</v>
      </c>
      <c r="J41" s="26" t="s">
        <v>4254</v>
      </c>
      <c r="K41">
        <v>44016</v>
      </c>
      <c r="L41" s="5">
        <v>44915</v>
      </c>
      <c r="M41">
        <f t="shared" si="0"/>
        <v>900</v>
      </c>
      <c r="N41" s="5">
        <f t="shared" si="1"/>
        <v>0</v>
      </c>
      <c r="O41" s="5"/>
      <c r="P41" s="5"/>
      <c r="Q41" s="5"/>
      <c r="R41" s="5"/>
      <c r="S41" s="5"/>
      <c r="T41" s="5"/>
      <c r="U41" s="5"/>
      <c r="V41" s="5"/>
    </row>
    <row r="42" spans="1:22" x14ac:dyDescent="0.3">
      <c r="A42" t="s">
        <v>131</v>
      </c>
      <c r="B42" t="s">
        <v>11</v>
      </c>
      <c r="C42">
        <v>36</v>
      </c>
      <c r="D42">
        <v>254780162</v>
      </c>
      <c r="E42" t="s">
        <v>11</v>
      </c>
      <c r="F42" t="s">
        <v>132</v>
      </c>
      <c r="G42" t="s">
        <v>11</v>
      </c>
      <c r="H42" t="s">
        <v>11</v>
      </c>
      <c r="I42" s="3" t="s">
        <v>3379</v>
      </c>
      <c r="J42" s="26" t="s">
        <v>4254</v>
      </c>
      <c r="K42">
        <v>44983</v>
      </c>
      <c r="L42" s="5">
        <v>45093</v>
      </c>
      <c r="M42">
        <f t="shared" si="0"/>
        <v>111</v>
      </c>
      <c r="N42" s="5">
        <f t="shared" si="1"/>
        <v>0</v>
      </c>
      <c r="O42" s="5"/>
      <c r="P42" s="5"/>
      <c r="Q42" s="5"/>
      <c r="R42" s="5"/>
      <c r="S42" s="5"/>
      <c r="T42" s="5"/>
      <c r="U42" s="5"/>
      <c r="V42" s="5"/>
    </row>
    <row r="43" spans="1:22" x14ac:dyDescent="0.3">
      <c r="A43" t="s">
        <v>133</v>
      </c>
      <c r="B43" t="s">
        <v>11</v>
      </c>
      <c r="C43">
        <v>798</v>
      </c>
      <c r="D43">
        <v>254780163</v>
      </c>
      <c r="E43" t="s">
        <v>11</v>
      </c>
      <c r="F43" t="s">
        <v>134</v>
      </c>
      <c r="G43" t="s">
        <v>11</v>
      </c>
      <c r="H43" t="s">
        <v>135</v>
      </c>
      <c r="I43" s="3" t="s">
        <v>3407</v>
      </c>
      <c r="J43" s="26" t="s">
        <v>4254</v>
      </c>
      <c r="K43">
        <v>45136</v>
      </c>
      <c r="L43" s="5">
        <v>47532</v>
      </c>
      <c r="M43">
        <f t="shared" si="0"/>
        <v>2397</v>
      </c>
      <c r="N43" s="5">
        <f t="shared" si="1"/>
        <v>0</v>
      </c>
      <c r="O43" s="5"/>
      <c r="P43" s="5"/>
      <c r="Q43" s="5"/>
      <c r="R43" s="5"/>
      <c r="S43" s="5"/>
      <c r="T43" s="5"/>
      <c r="U43" s="5"/>
      <c r="V43" s="5"/>
    </row>
    <row r="44" spans="1:22" x14ac:dyDescent="0.3">
      <c r="A44" t="s">
        <v>136</v>
      </c>
      <c r="B44" t="s">
        <v>11</v>
      </c>
      <c r="C44">
        <v>138</v>
      </c>
      <c r="D44">
        <v>254780164</v>
      </c>
      <c r="E44" t="s">
        <v>11</v>
      </c>
      <c r="F44" t="s">
        <v>137</v>
      </c>
      <c r="G44" t="s">
        <v>11</v>
      </c>
      <c r="H44" t="s">
        <v>138</v>
      </c>
      <c r="I44" s="3" t="s">
        <v>3408</v>
      </c>
      <c r="J44" s="26" t="s">
        <v>4254</v>
      </c>
      <c r="K44">
        <v>47543</v>
      </c>
      <c r="L44" s="5">
        <v>47959</v>
      </c>
      <c r="M44">
        <f t="shared" si="0"/>
        <v>417</v>
      </c>
      <c r="N44" s="5">
        <f t="shared" si="1"/>
        <v>0</v>
      </c>
      <c r="O44" s="5"/>
      <c r="P44" s="5"/>
      <c r="Q44" s="5"/>
      <c r="R44" s="5"/>
      <c r="S44" s="5"/>
      <c r="T44" s="5"/>
      <c r="U44" s="5"/>
      <c r="V44" s="5"/>
    </row>
    <row r="45" spans="1:22" x14ac:dyDescent="0.3">
      <c r="A45" t="s">
        <v>139</v>
      </c>
      <c r="B45" t="s">
        <v>11</v>
      </c>
      <c r="C45">
        <v>71</v>
      </c>
      <c r="D45">
        <v>254780165</v>
      </c>
      <c r="E45" t="s">
        <v>11</v>
      </c>
      <c r="F45" t="s">
        <v>140</v>
      </c>
      <c r="G45" t="s">
        <v>11</v>
      </c>
      <c r="H45" t="s">
        <v>11</v>
      </c>
      <c r="I45" s="3" t="s">
        <v>3379</v>
      </c>
      <c r="J45" s="26" t="s">
        <v>4254</v>
      </c>
      <c r="K45">
        <v>48061</v>
      </c>
      <c r="L45" s="5">
        <v>48276</v>
      </c>
      <c r="M45">
        <f t="shared" si="0"/>
        <v>216</v>
      </c>
      <c r="N45" s="5">
        <f t="shared" si="1"/>
        <v>0</v>
      </c>
      <c r="O45" s="5"/>
      <c r="P45" s="5"/>
      <c r="Q45" s="5"/>
      <c r="R45" s="5"/>
      <c r="S45" s="5"/>
      <c r="T45" s="5"/>
      <c r="U45" s="5"/>
      <c r="V45" s="5"/>
    </row>
    <row r="46" spans="1:22" x14ac:dyDescent="0.3">
      <c r="A46" t="s">
        <v>141</v>
      </c>
      <c r="B46" t="s">
        <v>11</v>
      </c>
      <c r="C46">
        <v>261</v>
      </c>
      <c r="D46">
        <v>254780166</v>
      </c>
      <c r="E46" t="s">
        <v>11</v>
      </c>
      <c r="F46" t="s">
        <v>142</v>
      </c>
      <c r="G46" t="s">
        <v>11</v>
      </c>
      <c r="H46" t="s">
        <v>143</v>
      </c>
      <c r="I46" s="3" t="s">
        <v>3409</v>
      </c>
      <c r="J46" s="26" t="s">
        <v>4254</v>
      </c>
      <c r="K46">
        <v>48520</v>
      </c>
      <c r="L46" s="5">
        <v>49305</v>
      </c>
      <c r="M46">
        <f t="shared" si="0"/>
        <v>786</v>
      </c>
      <c r="N46" s="5">
        <f t="shared" si="1"/>
        <v>0</v>
      </c>
      <c r="O46" s="5"/>
      <c r="P46" s="5"/>
      <c r="Q46" s="5"/>
      <c r="R46" s="5"/>
      <c r="S46" s="5"/>
      <c r="T46" s="5"/>
      <c r="U46" s="5"/>
      <c r="V46" s="5"/>
    </row>
    <row r="47" spans="1:22" x14ac:dyDescent="0.3">
      <c r="A47" t="s">
        <v>144</v>
      </c>
      <c r="B47" t="s">
        <v>10</v>
      </c>
      <c r="C47">
        <v>78</v>
      </c>
      <c r="D47">
        <v>254780167</v>
      </c>
      <c r="E47" t="s">
        <v>11</v>
      </c>
      <c r="F47" t="s">
        <v>145</v>
      </c>
      <c r="G47" t="s">
        <v>11</v>
      </c>
      <c r="H47" t="s">
        <v>146</v>
      </c>
      <c r="I47" s="3" t="s">
        <v>3379</v>
      </c>
      <c r="J47" s="26" t="s">
        <v>4254</v>
      </c>
      <c r="K47">
        <v>49434</v>
      </c>
      <c r="L47" s="5">
        <v>49670</v>
      </c>
      <c r="M47">
        <f t="shared" si="0"/>
        <v>237</v>
      </c>
      <c r="N47" s="5">
        <f t="shared" si="1"/>
        <v>0</v>
      </c>
      <c r="O47" s="5"/>
      <c r="P47" s="5"/>
      <c r="Q47" s="5"/>
      <c r="R47" s="5"/>
      <c r="S47" s="5"/>
      <c r="T47" s="5"/>
      <c r="U47" s="5"/>
      <c r="V47" s="5"/>
    </row>
    <row r="48" spans="1:22" x14ac:dyDescent="0.3">
      <c r="A48" t="s">
        <v>147</v>
      </c>
      <c r="B48" t="s">
        <v>10</v>
      </c>
      <c r="C48">
        <v>380</v>
      </c>
      <c r="D48">
        <v>254780168</v>
      </c>
      <c r="E48" t="s">
        <v>11</v>
      </c>
      <c r="F48" t="s">
        <v>148</v>
      </c>
      <c r="G48" t="s">
        <v>11</v>
      </c>
      <c r="H48" t="s">
        <v>149</v>
      </c>
      <c r="I48" s="3" t="s">
        <v>3410</v>
      </c>
      <c r="J48" s="26" t="s">
        <v>4254</v>
      </c>
      <c r="K48">
        <v>49722</v>
      </c>
      <c r="L48" s="5">
        <v>50864</v>
      </c>
      <c r="M48">
        <f t="shared" si="0"/>
        <v>1143</v>
      </c>
      <c r="N48" s="5">
        <f t="shared" si="1"/>
        <v>0</v>
      </c>
      <c r="O48" s="5"/>
      <c r="P48" s="5"/>
      <c r="Q48" s="5"/>
      <c r="R48" s="5"/>
      <c r="S48" s="5"/>
      <c r="T48" s="5"/>
      <c r="U48" s="5"/>
      <c r="V48" s="5"/>
    </row>
    <row r="49" spans="1:22" x14ac:dyDescent="0.3">
      <c r="A49" t="s">
        <v>150</v>
      </c>
      <c r="B49" t="s">
        <v>10</v>
      </c>
      <c r="C49">
        <v>54</v>
      </c>
      <c r="D49">
        <v>254780169</v>
      </c>
      <c r="E49" t="s">
        <v>11</v>
      </c>
      <c r="F49" t="s">
        <v>151</v>
      </c>
      <c r="G49" t="s">
        <v>11</v>
      </c>
      <c r="H49" t="s">
        <v>11</v>
      </c>
      <c r="I49" s="3" t="s">
        <v>3379</v>
      </c>
      <c r="J49" s="26" t="s">
        <v>4254</v>
      </c>
      <c r="K49">
        <v>51202</v>
      </c>
      <c r="L49" s="5">
        <v>51366</v>
      </c>
      <c r="M49">
        <f t="shared" si="0"/>
        <v>165</v>
      </c>
      <c r="N49" s="5">
        <f t="shared" si="1"/>
        <v>0</v>
      </c>
      <c r="O49" s="5"/>
      <c r="P49" s="5"/>
      <c r="Q49" s="5"/>
      <c r="R49" s="5"/>
      <c r="S49" s="5"/>
      <c r="T49" s="5"/>
      <c r="U49" s="5"/>
      <c r="V49" s="5"/>
    </row>
    <row r="50" spans="1:22" x14ac:dyDescent="0.3">
      <c r="A50" t="s">
        <v>152</v>
      </c>
      <c r="B50" t="s">
        <v>10</v>
      </c>
      <c r="C50">
        <v>342</v>
      </c>
      <c r="D50">
        <v>254780170</v>
      </c>
      <c r="E50" t="s">
        <v>11</v>
      </c>
      <c r="F50" t="s">
        <v>153</v>
      </c>
      <c r="G50" t="s">
        <v>11</v>
      </c>
      <c r="H50" t="s">
        <v>154</v>
      </c>
      <c r="I50" s="3" t="s">
        <v>3411</v>
      </c>
      <c r="J50" s="26" t="s">
        <v>4254</v>
      </c>
      <c r="K50">
        <v>51506</v>
      </c>
      <c r="L50" s="5">
        <v>52534</v>
      </c>
      <c r="M50">
        <f t="shared" si="0"/>
        <v>1029</v>
      </c>
      <c r="N50" s="5">
        <f t="shared" si="1"/>
        <v>0</v>
      </c>
      <c r="O50" s="5"/>
      <c r="P50" s="5"/>
      <c r="Q50" s="5"/>
      <c r="R50" s="5"/>
      <c r="S50" s="5"/>
      <c r="T50" s="5"/>
      <c r="U50" s="5"/>
      <c r="V50" s="5"/>
    </row>
    <row r="51" spans="1:22" x14ac:dyDescent="0.3">
      <c r="A51" t="s">
        <v>155</v>
      </c>
      <c r="B51" t="s">
        <v>10</v>
      </c>
      <c r="C51">
        <v>398</v>
      </c>
      <c r="D51">
        <v>254780171</v>
      </c>
      <c r="E51" t="s">
        <v>156</v>
      </c>
      <c r="F51" t="s">
        <v>157</v>
      </c>
      <c r="G51" t="s">
        <v>11</v>
      </c>
      <c r="H51" t="s">
        <v>158</v>
      </c>
      <c r="I51" s="3" t="s">
        <v>3412</v>
      </c>
      <c r="J51" s="26" t="s">
        <v>4254</v>
      </c>
      <c r="K51">
        <v>52654</v>
      </c>
      <c r="L51" s="5">
        <v>53850</v>
      </c>
      <c r="M51">
        <f t="shared" si="0"/>
        <v>1197</v>
      </c>
      <c r="N51" s="5">
        <f t="shared" si="1"/>
        <v>0</v>
      </c>
      <c r="O51" s="5"/>
      <c r="P51" s="5"/>
      <c r="Q51" s="5"/>
      <c r="R51" s="5"/>
      <c r="S51" s="5"/>
      <c r="T51" s="5"/>
      <c r="U51" s="5"/>
      <c r="V51" s="5"/>
    </row>
    <row r="52" spans="1:22" x14ac:dyDescent="0.3">
      <c r="A52" t="s">
        <v>159</v>
      </c>
      <c r="B52" t="s">
        <v>10</v>
      </c>
      <c r="C52">
        <v>386</v>
      </c>
      <c r="D52">
        <v>254780172</v>
      </c>
      <c r="E52" t="s">
        <v>160</v>
      </c>
      <c r="F52" t="s">
        <v>161</v>
      </c>
      <c r="G52" t="s">
        <v>11</v>
      </c>
      <c r="H52" t="s">
        <v>162</v>
      </c>
      <c r="I52" s="3" t="s">
        <v>3413</v>
      </c>
      <c r="J52" s="26" t="s">
        <v>4254</v>
      </c>
      <c r="K52">
        <v>53847</v>
      </c>
      <c r="L52" s="5">
        <v>55007</v>
      </c>
      <c r="M52">
        <f t="shared" si="0"/>
        <v>1161</v>
      </c>
      <c r="N52" s="5">
        <f t="shared" si="1"/>
        <v>0</v>
      </c>
      <c r="O52" s="5"/>
      <c r="P52" s="5"/>
      <c r="Q52" s="5"/>
      <c r="R52" s="5"/>
      <c r="S52" s="5"/>
      <c r="T52" s="5"/>
      <c r="U52" s="5"/>
      <c r="V52" s="5"/>
    </row>
    <row r="53" spans="1:22" x14ac:dyDescent="0.3">
      <c r="A53" t="s">
        <v>163</v>
      </c>
      <c r="B53" t="s">
        <v>10</v>
      </c>
      <c r="C53">
        <v>257</v>
      </c>
      <c r="D53">
        <v>254780173</v>
      </c>
      <c r="E53" t="s">
        <v>11</v>
      </c>
      <c r="F53" t="s">
        <v>164</v>
      </c>
      <c r="G53" t="s">
        <v>11</v>
      </c>
      <c r="H53" t="s">
        <v>165</v>
      </c>
      <c r="I53" s="3" t="s">
        <v>3414</v>
      </c>
      <c r="J53" s="26" t="s">
        <v>4254</v>
      </c>
      <c r="K53">
        <v>55022</v>
      </c>
      <c r="L53" s="5">
        <v>55795</v>
      </c>
      <c r="M53">
        <f t="shared" si="0"/>
        <v>774</v>
      </c>
      <c r="N53" s="5">
        <f t="shared" si="1"/>
        <v>0</v>
      </c>
      <c r="O53" s="5"/>
      <c r="P53" s="5"/>
      <c r="Q53" s="5"/>
      <c r="R53" s="5"/>
      <c r="S53" s="5"/>
      <c r="T53" s="5"/>
      <c r="U53" s="5"/>
      <c r="V53" s="5"/>
    </row>
    <row r="54" spans="1:22" x14ac:dyDescent="0.3">
      <c r="A54" t="s">
        <v>166</v>
      </c>
      <c r="B54" t="s">
        <v>10</v>
      </c>
      <c r="C54">
        <v>78</v>
      </c>
      <c r="D54">
        <v>254780174</v>
      </c>
      <c r="E54" t="s">
        <v>11</v>
      </c>
      <c r="F54" t="s">
        <v>167</v>
      </c>
      <c r="G54" t="s">
        <v>11</v>
      </c>
      <c r="H54" t="s">
        <v>11</v>
      </c>
      <c r="I54" s="3" t="s">
        <v>3415</v>
      </c>
      <c r="J54" s="26" t="s">
        <v>4254</v>
      </c>
      <c r="K54">
        <v>56147</v>
      </c>
      <c r="L54" s="5">
        <v>56383</v>
      </c>
      <c r="M54">
        <f t="shared" si="0"/>
        <v>237</v>
      </c>
      <c r="N54" s="5">
        <f t="shared" si="1"/>
        <v>0</v>
      </c>
      <c r="O54" s="5"/>
      <c r="P54" s="5"/>
      <c r="Q54" s="5"/>
      <c r="R54" s="5"/>
      <c r="S54" s="5"/>
      <c r="T54" s="5"/>
      <c r="U54" s="5"/>
      <c r="V54" s="5"/>
    </row>
    <row r="55" spans="1:22" x14ac:dyDescent="0.3">
      <c r="A55" t="s">
        <v>168</v>
      </c>
      <c r="B55" t="s">
        <v>10</v>
      </c>
      <c r="C55">
        <v>38</v>
      </c>
      <c r="D55">
        <v>254780175</v>
      </c>
      <c r="E55" t="s">
        <v>11</v>
      </c>
      <c r="F55" t="s">
        <v>169</v>
      </c>
      <c r="G55" t="s">
        <v>11</v>
      </c>
      <c r="H55" t="s">
        <v>11</v>
      </c>
      <c r="I55" s="3" t="s">
        <v>3379</v>
      </c>
      <c r="J55" s="26" t="s">
        <v>4254</v>
      </c>
      <c r="K55">
        <v>57190</v>
      </c>
      <c r="L55" s="5">
        <v>57306</v>
      </c>
      <c r="M55">
        <f t="shared" si="0"/>
        <v>117</v>
      </c>
      <c r="N55" s="5">
        <f t="shared" si="1"/>
        <v>0</v>
      </c>
      <c r="O55" s="5"/>
      <c r="P55" s="5"/>
      <c r="Q55" s="5"/>
      <c r="R55" s="5"/>
      <c r="S55" s="5"/>
      <c r="T55" s="5"/>
      <c r="U55" s="5"/>
      <c r="V55" s="5"/>
    </row>
    <row r="56" spans="1:22" x14ac:dyDescent="0.3">
      <c r="A56" t="s">
        <v>170</v>
      </c>
      <c r="B56" t="s">
        <v>10</v>
      </c>
      <c r="C56">
        <v>119</v>
      </c>
      <c r="D56">
        <v>254780176</v>
      </c>
      <c r="E56" t="s">
        <v>11</v>
      </c>
      <c r="F56" t="s">
        <v>171</v>
      </c>
      <c r="G56" t="s">
        <v>11</v>
      </c>
      <c r="H56" t="s">
        <v>11</v>
      </c>
      <c r="I56" s="3" t="s">
        <v>3379</v>
      </c>
      <c r="J56" s="26" t="s">
        <v>4254</v>
      </c>
      <c r="K56">
        <v>57340</v>
      </c>
      <c r="L56" s="5">
        <v>57699</v>
      </c>
      <c r="M56">
        <f t="shared" si="0"/>
        <v>360</v>
      </c>
      <c r="N56" s="5">
        <f t="shared" si="1"/>
        <v>0</v>
      </c>
      <c r="O56" s="5"/>
      <c r="P56" s="5"/>
      <c r="Q56" s="5"/>
      <c r="R56" s="5"/>
      <c r="S56" s="5"/>
      <c r="T56" s="5"/>
      <c r="U56" s="5"/>
      <c r="V56" s="5"/>
    </row>
    <row r="57" spans="1:22" x14ac:dyDescent="0.3">
      <c r="A57" t="s">
        <v>172</v>
      </c>
      <c r="B57" t="s">
        <v>10</v>
      </c>
      <c r="C57">
        <v>257</v>
      </c>
      <c r="D57">
        <v>254780177</v>
      </c>
      <c r="E57" t="s">
        <v>173</v>
      </c>
      <c r="F57" t="s">
        <v>174</v>
      </c>
      <c r="G57" t="s">
        <v>11</v>
      </c>
      <c r="H57" t="s">
        <v>175</v>
      </c>
      <c r="I57" s="3" t="s">
        <v>3416</v>
      </c>
      <c r="J57" s="26" t="s">
        <v>4254</v>
      </c>
      <c r="K57">
        <v>58120</v>
      </c>
      <c r="L57" s="5">
        <v>58893</v>
      </c>
      <c r="M57">
        <f t="shared" si="0"/>
        <v>774</v>
      </c>
      <c r="N57" s="5">
        <f t="shared" si="1"/>
        <v>0</v>
      </c>
      <c r="O57" s="5"/>
      <c r="P57" s="5"/>
      <c r="Q57" s="5"/>
      <c r="R57" s="5"/>
      <c r="S57" s="5"/>
      <c r="T57" s="5"/>
      <c r="U57" s="5"/>
      <c r="V57" s="5"/>
    </row>
    <row r="58" spans="1:22" x14ac:dyDescent="0.3">
      <c r="A58" t="s">
        <v>176</v>
      </c>
      <c r="B58" t="s">
        <v>11</v>
      </c>
      <c r="C58">
        <v>378</v>
      </c>
      <c r="D58">
        <v>254780178</v>
      </c>
      <c r="E58" t="s">
        <v>177</v>
      </c>
      <c r="F58" t="s">
        <v>178</v>
      </c>
      <c r="G58" t="s">
        <v>11</v>
      </c>
      <c r="H58" t="s">
        <v>179</v>
      </c>
      <c r="I58" s="3" t="s">
        <v>3417</v>
      </c>
      <c r="J58" s="26" t="s">
        <v>4254</v>
      </c>
      <c r="K58">
        <v>58960</v>
      </c>
      <c r="L58" s="5">
        <v>60096</v>
      </c>
      <c r="M58">
        <f t="shared" si="0"/>
        <v>1137</v>
      </c>
      <c r="N58" s="5">
        <f t="shared" si="1"/>
        <v>0</v>
      </c>
      <c r="O58" s="5"/>
      <c r="P58" s="5"/>
      <c r="Q58" s="5"/>
      <c r="R58" s="5"/>
      <c r="S58" s="5"/>
      <c r="T58" s="5"/>
      <c r="U58" s="5"/>
      <c r="V58" s="5"/>
    </row>
    <row r="59" spans="1:22" x14ac:dyDescent="0.3">
      <c r="A59" t="s">
        <v>180</v>
      </c>
      <c r="B59" t="s">
        <v>10</v>
      </c>
      <c r="C59">
        <v>75</v>
      </c>
      <c r="D59">
        <v>254780179</v>
      </c>
      <c r="E59" t="s">
        <v>11</v>
      </c>
      <c r="F59" t="s">
        <v>181</v>
      </c>
      <c r="G59" t="s">
        <v>11</v>
      </c>
      <c r="H59" t="s">
        <v>11</v>
      </c>
      <c r="I59" s="3" t="s">
        <v>3379</v>
      </c>
      <c r="J59" s="26" t="s">
        <v>4254</v>
      </c>
      <c r="K59">
        <v>60126</v>
      </c>
      <c r="L59" s="5">
        <v>60353</v>
      </c>
      <c r="M59">
        <f t="shared" si="0"/>
        <v>228</v>
      </c>
      <c r="N59" s="5">
        <f t="shared" si="1"/>
        <v>0</v>
      </c>
      <c r="O59" s="5"/>
      <c r="P59" s="5"/>
      <c r="Q59" s="5"/>
      <c r="R59" s="5"/>
      <c r="S59" s="5"/>
      <c r="T59" s="5"/>
      <c r="U59" s="5"/>
      <c r="V59" s="5"/>
    </row>
    <row r="60" spans="1:22" x14ac:dyDescent="0.3">
      <c r="A60" t="s">
        <v>182</v>
      </c>
      <c r="B60" t="s">
        <v>11</v>
      </c>
      <c r="C60">
        <v>360</v>
      </c>
      <c r="D60">
        <v>254780180</v>
      </c>
      <c r="E60" t="s">
        <v>183</v>
      </c>
      <c r="F60" t="s">
        <v>184</v>
      </c>
      <c r="G60" t="s">
        <v>11</v>
      </c>
      <c r="H60" t="s">
        <v>185</v>
      </c>
      <c r="I60" s="3" t="s">
        <v>3418</v>
      </c>
      <c r="J60" s="26" t="s">
        <v>4254</v>
      </c>
      <c r="K60">
        <v>60341</v>
      </c>
      <c r="L60" s="5">
        <v>61423</v>
      </c>
      <c r="M60">
        <f t="shared" si="0"/>
        <v>1083</v>
      </c>
      <c r="N60" s="5">
        <f t="shared" si="1"/>
        <v>0</v>
      </c>
      <c r="O60" s="5"/>
      <c r="P60" s="5"/>
      <c r="Q60" s="5"/>
      <c r="R60" s="5"/>
      <c r="S60" s="5"/>
      <c r="T60" s="5"/>
      <c r="U60" s="5"/>
      <c r="V60" s="5"/>
    </row>
    <row r="61" spans="1:22" x14ac:dyDescent="0.3">
      <c r="A61" t="s">
        <v>186</v>
      </c>
      <c r="B61" t="s">
        <v>11</v>
      </c>
      <c r="C61">
        <v>182</v>
      </c>
      <c r="D61">
        <v>254780181</v>
      </c>
      <c r="E61" t="s">
        <v>187</v>
      </c>
      <c r="F61" t="s">
        <v>188</v>
      </c>
      <c r="G61" t="s">
        <v>11</v>
      </c>
      <c r="H61" t="s">
        <v>189</v>
      </c>
      <c r="I61" s="3" t="s">
        <v>3419</v>
      </c>
      <c r="J61" s="26" t="s">
        <v>4254</v>
      </c>
      <c r="K61">
        <v>61578</v>
      </c>
      <c r="L61" s="5">
        <v>62126</v>
      </c>
      <c r="M61">
        <f t="shared" si="0"/>
        <v>549</v>
      </c>
      <c r="N61" s="5">
        <f t="shared" si="1"/>
        <v>0</v>
      </c>
      <c r="O61" s="5"/>
      <c r="P61" s="5"/>
      <c r="Q61" s="5"/>
      <c r="R61" s="5"/>
      <c r="S61" s="5"/>
      <c r="T61" s="5"/>
      <c r="U61" s="5"/>
      <c r="V61" s="5"/>
    </row>
    <row r="62" spans="1:22" x14ac:dyDescent="0.3">
      <c r="A62" t="s">
        <v>190</v>
      </c>
      <c r="B62" t="s">
        <v>11</v>
      </c>
      <c r="C62">
        <v>910</v>
      </c>
      <c r="D62">
        <v>254780182</v>
      </c>
      <c r="E62" t="s">
        <v>191</v>
      </c>
      <c r="F62" t="s">
        <v>192</v>
      </c>
      <c r="G62" t="s">
        <v>11</v>
      </c>
      <c r="H62" t="s">
        <v>193</v>
      </c>
      <c r="I62" s="3" t="s">
        <v>3420</v>
      </c>
      <c r="J62" s="26" t="s">
        <v>4254</v>
      </c>
      <c r="K62">
        <v>62743</v>
      </c>
      <c r="L62" s="5">
        <v>65475</v>
      </c>
      <c r="M62">
        <f t="shared" si="0"/>
        <v>2733</v>
      </c>
      <c r="N62" s="5">
        <f t="shared" si="1"/>
        <v>0</v>
      </c>
      <c r="O62" s="5"/>
      <c r="P62" s="5"/>
      <c r="Q62" s="5"/>
      <c r="R62" s="5"/>
      <c r="S62" s="5"/>
      <c r="T62" s="5"/>
      <c r="U62" s="5"/>
      <c r="V62" s="5"/>
    </row>
    <row r="63" spans="1:22" x14ac:dyDescent="0.3">
      <c r="A63" t="s">
        <v>194</v>
      </c>
      <c r="B63" t="s">
        <v>11</v>
      </c>
      <c r="C63">
        <v>159</v>
      </c>
      <c r="D63">
        <v>254780183</v>
      </c>
      <c r="E63" t="s">
        <v>11</v>
      </c>
      <c r="F63" t="s">
        <v>195</v>
      </c>
      <c r="G63" t="s">
        <v>11</v>
      </c>
      <c r="H63" t="s">
        <v>196</v>
      </c>
      <c r="I63" s="3" t="s">
        <v>3421</v>
      </c>
      <c r="J63" s="26" t="s">
        <v>4254</v>
      </c>
      <c r="K63">
        <v>65616</v>
      </c>
      <c r="L63" s="5">
        <v>66095</v>
      </c>
      <c r="M63">
        <f t="shared" si="0"/>
        <v>480</v>
      </c>
      <c r="N63" s="5">
        <f t="shared" si="1"/>
        <v>0</v>
      </c>
      <c r="O63" s="5"/>
      <c r="P63" s="5"/>
      <c r="Q63" s="5"/>
      <c r="R63" s="5"/>
      <c r="S63" s="5"/>
      <c r="T63" s="5"/>
      <c r="U63" s="5"/>
      <c r="V63" s="5"/>
    </row>
    <row r="64" spans="1:22" x14ac:dyDescent="0.3">
      <c r="A64" t="s">
        <v>197</v>
      </c>
      <c r="B64" t="s">
        <v>10</v>
      </c>
      <c r="C64">
        <v>959</v>
      </c>
      <c r="D64">
        <v>254780184</v>
      </c>
      <c r="E64" t="s">
        <v>198</v>
      </c>
      <c r="F64" t="s">
        <v>199</v>
      </c>
      <c r="G64" t="s">
        <v>11</v>
      </c>
      <c r="H64" t="s">
        <v>200</v>
      </c>
      <c r="I64" s="3" t="s">
        <v>3422</v>
      </c>
      <c r="J64" s="26" t="s">
        <v>4254</v>
      </c>
      <c r="K64">
        <v>66299</v>
      </c>
      <c r="L64" s="5">
        <v>69178</v>
      </c>
      <c r="M64">
        <f t="shared" si="0"/>
        <v>2880</v>
      </c>
      <c r="N64" s="5">
        <f t="shared" si="1"/>
        <v>0</v>
      </c>
      <c r="O64" s="5"/>
      <c r="P64" s="5"/>
      <c r="Q64" s="5"/>
      <c r="R64" s="5"/>
      <c r="S64" s="5"/>
      <c r="T64" s="5"/>
      <c r="U64" s="5"/>
      <c r="V64" s="5"/>
    </row>
    <row r="65" spans="1:22" x14ac:dyDescent="0.3">
      <c r="A65" t="s">
        <v>201</v>
      </c>
      <c r="B65" t="s">
        <v>10</v>
      </c>
      <c r="C65">
        <v>458</v>
      </c>
      <c r="D65">
        <v>254780185</v>
      </c>
      <c r="E65" t="s">
        <v>202</v>
      </c>
      <c r="F65" t="s">
        <v>203</v>
      </c>
      <c r="G65" t="s">
        <v>11</v>
      </c>
      <c r="H65" t="s">
        <v>204</v>
      </c>
      <c r="I65" s="3" t="s">
        <v>3423</v>
      </c>
      <c r="J65" s="26" t="s">
        <v>4254</v>
      </c>
      <c r="K65">
        <v>69401</v>
      </c>
      <c r="L65" s="5">
        <v>70777</v>
      </c>
      <c r="M65">
        <f t="shared" si="0"/>
        <v>1377</v>
      </c>
      <c r="N65" s="5">
        <f t="shared" si="1"/>
        <v>0</v>
      </c>
      <c r="O65" s="5"/>
      <c r="P65" s="5"/>
      <c r="Q65" s="5"/>
      <c r="R65" s="5"/>
      <c r="S65" s="5"/>
      <c r="T65" s="5"/>
      <c r="U65" s="5"/>
      <c r="V65" s="5"/>
    </row>
    <row r="66" spans="1:22" x14ac:dyDescent="0.3">
      <c r="A66" t="s">
        <v>205</v>
      </c>
      <c r="B66" t="s">
        <v>11</v>
      </c>
      <c r="C66">
        <v>311</v>
      </c>
      <c r="D66">
        <v>254780186</v>
      </c>
      <c r="E66" t="s">
        <v>206</v>
      </c>
      <c r="F66" t="s">
        <v>207</v>
      </c>
      <c r="G66" t="s">
        <v>11</v>
      </c>
      <c r="H66" t="s">
        <v>208</v>
      </c>
      <c r="I66" s="3" t="s">
        <v>3424</v>
      </c>
      <c r="J66" s="26" t="s">
        <v>4254</v>
      </c>
      <c r="K66">
        <v>71726</v>
      </c>
      <c r="L66" s="5">
        <v>72661</v>
      </c>
      <c r="M66">
        <f t="shared" si="0"/>
        <v>936</v>
      </c>
      <c r="N66" s="5">
        <f t="shared" si="1"/>
        <v>0</v>
      </c>
      <c r="O66" s="5"/>
      <c r="P66" s="5"/>
      <c r="Q66" s="5"/>
      <c r="R66" s="5"/>
      <c r="S66" s="5"/>
      <c r="T66" s="5"/>
      <c r="U66" s="5"/>
      <c r="V66" s="5"/>
    </row>
    <row r="67" spans="1:22" x14ac:dyDescent="0.3">
      <c r="A67" t="s">
        <v>209</v>
      </c>
      <c r="B67" t="s">
        <v>11</v>
      </c>
      <c r="C67">
        <v>206</v>
      </c>
      <c r="D67">
        <v>254780187</v>
      </c>
      <c r="E67" t="s">
        <v>210</v>
      </c>
      <c r="F67" t="s">
        <v>211</v>
      </c>
      <c r="G67" t="s">
        <v>11</v>
      </c>
      <c r="H67" t="s">
        <v>212</v>
      </c>
      <c r="I67" s="3" t="s">
        <v>3425</v>
      </c>
      <c r="J67" s="26" t="s">
        <v>4254</v>
      </c>
      <c r="K67">
        <v>72701</v>
      </c>
      <c r="L67" s="5">
        <v>73321</v>
      </c>
      <c r="M67">
        <f t="shared" ref="M67:M130" si="2">ABS(L67-K67)+1</f>
        <v>621</v>
      </c>
      <c r="N67" s="5">
        <f t="shared" ref="N67:N130" si="3">MOD(M67, 3)</f>
        <v>0</v>
      </c>
      <c r="O67" s="5"/>
      <c r="P67" s="5"/>
      <c r="Q67" s="5"/>
      <c r="R67" s="5"/>
      <c r="S67" s="5"/>
      <c r="T67" s="5"/>
      <c r="U67" s="5"/>
      <c r="V67" s="5"/>
    </row>
    <row r="68" spans="1:22" x14ac:dyDescent="0.3">
      <c r="A68" t="s">
        <v>213</v>
      </c>
      <c r="B68" t="s">
        <v>11</v>
      </c>
      <c r="C68">
        <v>36</v>
      </c>
      <c r="D68">
        <v>254780188</v>
      </c>
      <c r="E68" t="s">
        <v>11</v>
      </c>
      <c r="F68" t="s">
        <v>214</v>
      </c>
      <c r="G68" t="s">
        <v>11</v>
      </c>
      <c r="H68" t="s">
        <v>11</v>
      </c>
      <c r="I68" s="3" t="s">
        <v>3379</v>
      </c>
      <c r="J68" s="26" t="s">
        <v>4254</v>
      </c>
      <c r="K68">
        <v>73538</v>
      </c>
      <c r="L68" s="5">
        <v>73648</v>
      </c>
      <c r="M68">
        <f t="shared" si="2"/>
        <v>111</v>
      </c>
      <c r="N68" s="5">
        <f t="shared" si="3"/>
        <v>0</v>
      </c>
      <c r="O68" s="5"/>
      <c r="P68" s="5"/>
      <c r="Q68" s="5"/>
      <c r="R68" s="5"/>
      <c r="S68" s="5"/>
      <c r="T68" s="5"/>
      <c r="U68" s="5"/>
      <c r="V68" s="5"/>
    </row>
    <row r="69" spans="1:22" x14ac:dyDescent="0.3">
      <c r="A69" t="s">
        <v>215</v>
      </c>
      <c r="B69" t="s">
        <v>10</v>
      </c>
      <c r="C69">
        <v>54</v>
      </c>
      <c r="D69">
        <v>254780189</v>
      </c>
      <c r="E69" t="s">
        <v>11</v>
      </c>
      <c r="F69" t="s">
        <v>216</v>
      </c>
      <c r="G69" t="s">
        <v>11</v>
      </c>
      <c r="H69" t="s">
        <v>11</v>
      </c>
      <c r="I69" s="3" t="s">
        <v>3379</v>
      </c>
      <c r="J69" s="26" t="s">
        <v>4254</v>
      </c>
      <c r="K69">
        <v>75488</v>
      </c>
      <c r="L69" s="5">
        <v>75652</v>
      </c>
      <c r="M69">
        <f t="shared" si="2"/>
        <v>165</v>
      </c>
      <c r="N69" s="5">
        <f t="shared" si="3"/>
        <v>0</v>
      </c>
      <c r="O69" s="5"/>
      <c r="P69" s="5"/>
      <c r="Q69" s="5"/>
      <c r="R69" s="5"/>
      <c r="S69" s="5"/>
      <c r="T69" s="5"/>
      <c r="U69" s="5"/>
      <c r="V69" s="5"/>
    </row>
    <row r="70" spans="1:22" x14ac:dyDescent="0.3">
      <c r="A70" t="s">
        <v>217</v>
      </c>
      <c r="B70" t="s">
        <v>10</v>
      </c>
      <c r="C70">
        <v>463</v>
      </c>
      <c r="D70">
        <v>254780190</v>
      </c>
      <c r="E70" t="s">
        <v>218</v>
      </c>
      <c r="F70" t="s">
        <v>219</v>
      </c>
      <c r="G70" t="s">
        <v>11</v>
      </c>
      <c r="H70" t="s">
        <v>220</v>
      </c>
      <c r="I70" s="3" t="s">
        <v>3426</v>
      </c>
      <c r="J70" s="26" t="s">
        <v>4254</v>
      </c>
      <c r="K70">
        <v>76170</v>
      </c>
      <c r="L70" s="5">
        <v>77561</v>
      </c>
      <c r="M70">
        <f t="shared" si="2"/>
        <v>1392</v>
      </c>
      <c r="N70" s="5">
        <f t="shared" si="3"/>
        <v>0</v>
      </c>
      <c r="O70" s="5"/>
      <c r="P70" s="5"/>
      <c r="Q70" s="5"/>
      <c r="R70" s="5"/>
      <c r="S70" s="5"/>
      <c r="T70" s="5"/>
      <c r="U70" s="5"/>
      <c r="V70" s="5"/>
    </row>
    <row r="71" spans="1:22" x14ac:dyDescent="0.3">
      <c r="A71" t="s">
        <v>221</v>
      </c>
      <c r="B71" t="s">
        <v>11</v>
      </c>
      <c r="C71">
        <v>898</v>
      </c>
      <c r="D71">
        <v>254780191</v>
      </c>
      <c r="E71" t="s">
        <v>222</v>
      </c>
      <c r="F71" t="s">
        <v>223</v>
      </c>
      <c r="G71" t="s">
        <v>11</v>
      </c>
      <c r="H71" t="s">
        <v>224</v>
      </c>
      <c r="I71" s="3" t="s">
        <v>3427</v>
      </c>
      <c r="J71" s="26" t="s">
        <v>4254</v>
      </c>
      <c r="K71">
        <v>77784</v>
      </c>
      <c r="L71" s="5">
        <v>80480</v>
      </c>
      <c r="M71">
        <f t="shared" si="2"/>
        <v>2697</v>
      </c>
      <c r="N71" s="5">
        <f t="shared" si="3"/>
        <v>0</v>
      </c>
      <c r="O71" s="5"/>
      <c r="P71" s="5"/>
      <c r="Q71" s="5"/>
      <c r="R71" s="5"/>
      <c r="S71" s="5"/>
      <c r="T71" s="5"/>
      <c r="U71" s="5"/>
      <c r="V71" s="5"/>
    </row>
    <row r="72" spans="1:22" x14ac:dyDescent="0.3">
      <c r="A72" t="s">
        <v>225</v>
      </c>
      <c r="B72" t="s">
        <v>11</v>
      </c>
      <c r="C72">
        <v>363</v>
      </c>
      <c r="D72">
        <v>255764460</v>
      </c>
      <c r="E72" t="s">
        <v>226</v>
      </c>
      <c r="F72" t="s">
        <v>227</v>
      </c>
      <c r="G72" t="s">
        <v>11</v>
      </c>
      <c r="H72" t="s">
        <v>228</v>
      </c>
      <c r="I72" s="3" t="s">
        <v>3428</v>
      </c>
      <c r="J72" s="26" t="s">
        <v>4254</v>
      </c>
      <c r="K72">
        <v>80562</v>
      </c>
      <c r="L72" s="5">
        <v>81653</v>
      </c>
      <c r="M72">
        <f t="shared" si="2"/>
        <v>1092</v>
      </c>
      <c r="N72" s="5">
        <f t="shared" si="3"/>
        <v>0</v>
      </c>
      <c r="O72" s="5"/>
      <c r="P72" s="5"/>
      <c r="Q72" s="5"/>
      <c r="R72" s="5"/>
      <c r="S72" s="5"/>
      <c r="T72" s="5"/>
      <c r="U72" s="5"/>
      <c r="V72" s="5"/>
    </row>
    <row r="73" spans="1:22" x14ac:dyDescent="0.3">
      <c r="A73" t="s">
        <v>229</v>
      </c>
      <c r="B73" t="s">
        <v>11</v>
      </c>
      <c r="C73">
        <v>528</v>
      </c>
      <c r="D73">
        <v>254780193</v>
      </c>
      <c r="E73" t="s">
        <v>11</v>
      </c>
      <c r="F73" t="s">
        <v>230</v>
      </c>
      <c r="G73" t="s">
        <v>11</v>
      </c>
      <c r="H73" t="s">
        <v>231</v>
      </c>
      <c r="I73" s="3" t="s">
        <v>3429</v>
      </c>
      <c r="J73" s="26" t="s">
        <v>4254</v>
      </c>
      <c r="K73">
        <v>81849</v>
      </c>
      <c r="L73" s="5">
        <v>83435</v>
      </c>
      <c r="M73">
        <f t="shared" si="2"/>
        <v>1587</v>
      </c>
      <c r="N73" s="5">
        <f t="shared" si="3"/>
        <v>0</v>
      </c>
      <c r="O73" s="5"/>
      <c r="P73" s="5"/>
      <c r="Q73" s="5"/>
      <c r="R73" s="5"/>
      <c r="S73" s="5"/>
      <c r="T73" s="5"/>
      <c r="U73" s="5"/>
      <c r="V73" s="5"/>
    </row>
    <row r="74" spans="1:22" x14ac:dyDescent="0.3">
      <c r="A74" t="s">
        <v>232</v>
      </c>
      <c r="B74" t="s">
        <v>10</v>
      </c>
      <c r="C74">
        <v>74</v>
      </c>
      <c r="D74">
        <v>254780194</v>
      </c>
      <c r="E74" t="s">
        <v>233</v>
      </c>
      <c r="F74" t="s">
        <v>234</v>
      </c>
      <c r="G74" t="s">
        <v>11</v>
      </c>
      <c r="H74" t="s">
        <v>235</v>
      </c>
      <c r="I74" s="3" t="s">
        <v>3430</v>
      </c>
      <c r="J74" s="26" t="s">
        <v>4254</v>
      </c>
      <c r="K74">
        <v>83786</v>
      </c>
      <c r="L74" s="5">
        <v>84010</v>
      </c>
      <c r="M74">
        <f t="shared" si="2"/>
        <v>225</v>
      </c>
      <c r="N74" s="5">
        <f t="shared" si="3"/>
        <v>0</v>
      </c>
      <c r="O74" s="5"/>
      <c r="P74" s="5"/>
      <c r="Q74" s="5"/>
      <c r="R74" s="5"/>
      <c r="S74" s="5"/>
      <c r="T74" s="5"/>
      <c r="U74" s="5"/>
      <c r="V74" s="5"/>
    </row>
    <row r="75" spans="1:22" x14ac:dyDescent="0.3">
      <c r="A75" t="s">
        <v>236</v>
      </c>
      <c r="B75" t="s">
        <v>11</v>
      </c>
      <c r="C75">
        <v>544</v>
      </c>
      <c r="D75">
        <v>254780195</v>
      </c>
      <c r="E75" t="s">
        <v>237</v>
      </c>
      <c r="F75" t="s">
        <v>238</v>
      </c>
      <c r="G75" t="s">
        <v>11</v>
      </c>
      <c r="H75" t="s">
        <v>239</v>
      </c>
      <c r="I75" s="3" t="s">
        <v>3431</v>
      </c>
      <c r="J75" s="26" t="s">
        <v>4254</v>
      </c>
      <c r="K75">
        <v>85675</v>
      </c>
      <c r="L75" s="5">
        <v>87309</v>
      </c>
      <c r="M75">
        <f t="shared" si="2"/>
        <v>1635</v>
      </c>
      <c r="N75" s="5">
        <f t="shared" si="3"/>
        <v>0</v>
      </c>
      <c r="O75" s="5"/>
      <c r="P75" s="5"/>
      <c r="Q75" s="5"/>
      <c r="R75" s="5"/>
      <c r="S75" s="5"/>
      <c r="T75" s="5"/>
      <c r="U75" s="5"/>
      <c r="V75" s="5"/>
    </row>
    <row r="76" spans="1:22" x14ac:dyDescent="0.3">
      <c r="A76" t="s">
        <v>240</v>
      </c>
      <c r="B76" t="s">
        <v>11</v>
      </c>
      <c r="C76">
        <v>125</v>
      </c>
      <c r="D76">
        <v>254780196</v>
      </c>
      <c r="E76" t="s">
        <v>11</v>
      </c>
      <c r="F76" t="s">
        <v>241</v>
      </c>
      <c r="G76" t="s">
        <v>11</v>
      </c>
      <c r="H76" t="s">
        <v>11</v>
      </c>
      <c r="I76" s="3" t="s">
        <v>3379</v>
      </c>
      <c r="J76" s="26" t="s">
        <v>4254</v>
      </c>
      <c r="K76">
        <v>87397</v>
      </c>
      <c r="L76" s="5">
        <v>87774</v>
      </c>
      <c r="M76">
        <f t="shared" si="2"/>
        <v>378</v>
      </c>
      <c r="N76" s="5">
        <f t="shared" si="3"/>
        <v>0</v>
      </c>
      <c r="O76" s="5"/>
      <c r="P76" s="5"/>
      <c r="Q76" s="5"/>
      <c r="R76" s="5"/>
      <c r="S76" s="5"/>
      <c r="T76" s="5"/>
      <c r="U76" s="5"/>
      <c r="V76" s="5"/>
    </row>
    <row r="77" spans="1:22" x14ac:dyDescent="0.3">
      <c r="A77" t="s">
        <v>242</v>
      </c>
      <c r="B77" t="s">
        <v>11</v>
      </c>
      <c r="C77">
        <v>264</v>
      </c>
      <c r="D77">
        <v>254780197</v>
      </c>
      <c r="E77" t="s">
        <v>11</v>
      </c>
      <c r="F77" t="s">
        <v>243</v>
      </c>
      <c r="G77" t="s">
        <v>11</v>
      </c>
      <c r="H77" t="s">
        <v>244</v>
      </c>
      <c r="I77" s="3" t="s">
        <v>3432</v>
      </c>
      <c r="J77" s="26" t="s">
        <v>4254</v>
      </c>
      <c r="K77">
        <v>87823</v>
      </c>
      <c r="L77" s="5">
        <v>88617</v>
      </c>
      <c r="M77">
        <f t="shared" si="2"/>
        <v>795</v>
      </c>
      <c r="N77" s="5">
        <f t="shared" si="3"/>
        <v>0</v>
      </c>
      <c r="O77" s="5"/>
      <c r="P77" s="5"/>
      <c r="Q77" s="5"/>
      <c r="R77" s="5"/>
      <c r="S77" s="5"/>
      <c r="T77" s="5"/>
      <c r="U77" s="5"/>
      <c r="V77" s="5"/>
    </row>
    <row r="78" spans="1:22" x14ac:dyDescent="0.3">
      <c r="A78" t="s">
        <v>245</v>
      </c>
      <c r="B78" t="s">
        <v>10</v>
      </c>
      <c r="C78">
        <v>69</v>
      </c>
      <c r="D78">
        <v>254780198</v>
      </c>
      <c r="E78" t="s">
        <v>11</v>
      </c>
      <c r="F78" t="s">
        <v>246</v>
      </c>
      <c r="G78" t="s">
        <v>11</v>
      </c>
      <c r="H78" t="s">
        <v>11</v>
      </c>
      <c r="I78" s="3" t="s">
        <v>3379</v>
      </c>
      <c r="J78" s="26" t="s">
        <v>4254</v>
      </c>
      <c r="K78">
        <v>89046</v>
      </c>
      <c r="L78" s="5">
        <v>89255</v>
      </c>
      <c r="M78">
        <f t="shared" si="2"/>
        <v>210</v>
      </c>
      <c r="N78" s="5">
        <f t="shared" si="3"/>
        <v>0</v>
      </c>
      <c r="O78" s="5"/>
      <c r="P78" s="5"/>
      <c r="Q78" s="5"/>
      <c r="R78" s="5"/>
      <c r="S78" s="5"/>
      <c r="T78" s="5"/>
      <c r="U78" s="5"/>
      <c r="V78" s="5"/>
    </row>
    <row r="79" spans="1:22" x14ac:dyDescent="0.3">
      <c r="A79" t="s">
        <v>247</v>
      </c>
      <c r="B79" t="s">
        <v>10</v>
      </c>
      <c r="C79">
        <v>160</v>
      </c>
      <c r="D79">
        <v>254780199</v>
      </c>
      <c r="E79" t="s">
        <v>11</v>
      </c>
      <c r="F79" t="s">
        <v>248</v>
      </c>
      <c r="G79" t="s">
        <v>11</v>
      </c>
      <c r="H79" t="s">
        <v>11</v>
      </c>
      <c r="I79" s="3" t="s">
        <v>3433</v>
      </c>
      <c r="J79" s="26" t="s">
        <v>4254</v>
      </c>
      <c r="K79">
        <v>89418</v>
      </c>
      <c r="L79" s="5">
        <v>89900</v>
      </c>
      <c r="M79">
        <f t="shared" si="2"/>
        <v>483</v>
      </c>
      <c r="N79" s="5">
        <f t="shared" si="3"/>
        <v>0</v>
      </c>
      <c r="O79" s="5"/>
      <c r="P79" s="5"/>
      <c r="Q79" s="5"/>
      <c r="R79" s="5"/>
      <c r="S79" s="5"/>
      <c r="T79" s="5"/>
      <c r="U79" s="5"/>
      <c r="V79" s="5"/>
    </row>
    <row r="80" spans="1:22" x14ac:dyDescent="0.3">
      <c r="A80" t="s">
        <v>249</v>
      </c>
      <c r="B80" t="s">
        <v>10</v>
      </c>
      <c r="C80">
        <v>343</v>
      </c>
      <c r="D80">
        <v>254780200</v>
      </c>
      <c r="E80" t="s">
        <v>250</v>
      </c>
      <c r="F80" t="s">
        <v>251</v>
      </c>
      <c r="G80" t="s">
        <v>11</v>
      </c>
      <c r="H80" t="s">
        <v>252</v>
      </c>
      <c r="I80" s="3" t="s">
        <v>3434</v>
      </c>
      <c r="J80" s="26" t="s">
        <v>4254</v>
      </c>
      <c r="K80">
        <v>90066</v>
      </c>
      <c r="L80" s="5">
        <v>91097</v>
      </c>
      <c r="M80">
        <f t="shared" si="2"/>
        <v>1032</v>
      </c>
      <c r="N80" s="5">
        <f t="shared" si="3"/>
        <v>0</v>
      </c>
      <c r="O80" s="5"/>
      <c r="P80" s="5"/>
      <c r="Q80" s="5"/>
      <c r="R80" s="5"/>
      <c r="S80" s="5"/>
      <c r="T80" s="5"/>
      <c r="U80" s="5"/>
      <c r="V80" s="5"/>
    </row>
    <row r="81" spans="1:22" x14ac:dyDescent="0.3">
      <c r="A81" t="s">
        <v>253</v>
      </c>
      <c r="B81" t="s">
        <v>11</v>
      </c>
      <c r="C81">
        <v>394</v>
      </c>
      <c r="D81">
        <v>254780201</v>
      </c>
      <c r="E81" t="s">
        <v>11</v>
      </c>
      <c r="F81" t="s">
        <v>254</v>
      </c>
      <c r="G81" t="s">
        <v>11</v>
      </c>
      <c r="H81" t="s">
        <v>255</v>
      </c>
      <c r="I81" s="3" t="s">
        <v>3379</v>
      </c>
      <c r="J81" s="26" t="s">
        <v>4254</v>
      </c>
      <c r="K81">
        <v>91430</v>
      </c>
      <c r="L81" s="5">
        <v>92614</v>
      </c>
      <c r="M81">
        <f t="shared" si="2"/>
        <v>1185</v>
      </c>
      <c r="N81" s="5">
        <f t="shared" si="3"/>
        <v>0</v>
      </c>
      <c r="O81" s="5"/>
      <c r="P81" s="5"/>
      <c r="Q81" s="5"/>
      <c r="R81" s="5"/>
      <c r="S81" s="5"/>
      <c r="T81" s="5"/>
      <c r="U81" s="5"/>
      <c r="V81" s="5"/>
    </row>
    <row r="82" spans="1:22" x14ac:dyDescent="0.3">
      <c r="A82" t="s">
        <v>256</v>
      </c>
      <c r="B82" t="s">
        <v>11</v>
      </c>
      <c r="C82">
        <v>211</v>
      </c>
      <c r="D82">
        <v>254780202</v>
      </c>
      <c r="E82" t="s">
        <v>11</v>
      </c>
      <c r="F82" t="s">
        <v>257</v>
      </c>
      <c r="G82" t="s">
        <v>11</v>
      </c>
      <c r="H82" t="s">
        <v>258</v>
      </c>
      <c r="I82" s="3" t="s">
        <v>3379</v>
      </c>
      <c r="J82" s="26" t="s">
        <v>4254</v>
      </c>
      <c r="K82">
        <v>92663</v>
      </c>
      <c r="L82" s="5">
        <v>93298</v>
      </c>
      <c r="M82">
        <f t="shared" si="2"/>
        <v>636</v>
      </c>
      <c r="N82" s="5">
        <f t="shared" si="3"/>
        <v>0</v>
      </c>
      <c r="O82" s="5"/>
      <c r="P82" s="5"/>
      <c r="Q82" s="5"/>
      <c r="R82" s="5"/>
      <c r="S82" s="5"/>
      <c r="T82" s="5"/>
      <c r="U82" s="5"/>
      <c r="V82" s="5"/>
    </row>
    <row r="83" spans="1:22" x14ac:dyDescent="0.3">
      <c r="A83" t="s">
        <v>259</v>
      </c>
      <c r="B83" t="s">
        <v>11</v>
      </c>
      <c r="C83">
        <v>82</v>
      </c>
      <c r="D83">
        <v>254780203</v>
      </c>
      <c r="E83" t="s">
        <v>11</v>
      </c>
      <c r="F83" t="s">
        <v>260</v>
      </c>
      <c r="G83" t="s">
        <v>11</v>
      </c>
      <c r="H83" t="s">
        <v>11</v>
      </c>
      <c r="I83" s="3" t="s">
        <v>3379</v>
      </c>
      <c r="J83" s="26" t="s">
        <v>4254</v>
      </c>
      <c r="K83">
        <v>93989</v>
      </c>
      <c r="L83" s="5">
        <v>94237</v>
      </c>
      <c r="M83">
        <f t="shared" si="2"/>
        <v>249</v>
      </c>
      <c r="N83" s="5">
        <f t="shared" si="3"/>
        <v>0</v>
      </c>
      <c r="O83" s="5"/>
      <c r="P83" s="5"/>
      <c r="Q83" s="5"/>
      <c r="R83" s="5"/>
      <c r="S83" s="5"/>
      <c r="T83" s="5"/>
      <c r="U83" s="5"/>
      <c r="V83" s="5"/>
    </row>
    <row r="84" spans="1:22" x14ac:dyDescent="0.3">
      <c r="A84" t="s">
        <v>261</v>
      </c>
      <c r="B84" t="s">
        <v>11</v>
      </c>
      <c r="C84">
        <v>180</v>
      </c>
      <c r="D84">
        <v>254780204</v>
      </c>
      <c r="E84" t="s">
        <v>11</v>
      </c>
      <c r="F84" t="s">
        <v>262</v>
      </c>
      <c r="G84" t="s">
        <v>11</v>
      </c>
      <c r="H84" t="s">
        <v>11</v>
      </c>
      <c r="I84" s="3" t="s">
        <v>3379</v>
      </c>
      <c r="J84" s="26" t="s">
        <v>4254</v>
      </c>
      <c r="K84">
        <v>94327</v>
      </c>
      <c r="L84" s="5">
        <v>94869</v>
      </c>
      <c r="M84">
        <f t="shared" si="2"/>
        <v>543</v>
      </c>
      <c r="N84" s="5">
        <f t="shared" si="3"/>
        <v>0</v>
      </c>
      <c r="O84" s="5"/>
      <c r="P84" s="5"/>
      <c r="Q84" s="5"/>
      <c r="R84" s="5"/>
      <c r="S84" s="5"/>
      <c r="T84" s="5"/>
      <c r="U84" s="5"/>
      <c r="V84" s="5"/>
    </row>
    <row r="85" spans="1:22" x14ac:dyDescent="0.3">
      <c r="A85" t="s">
        <v>263</v>
      </c>
      <c r="B85" t="s">
        <v>11</v>
      </c>
      <c r="C85">
        <v>310</v>
      </c>
      <c r="D85">
        <v>254780205</v>
      </c>
      <c r="E85" t="s">
        <v>264</v>
      </c>
      <c r="F85" t="s">
        <v>265</v>
      </c>
      <c r="G85" t="s">
        <v>11</v>
      </c>
      <c r="H85" t="s">
        <v>266</v>
      </c>
      <c r="I85" s="3" t="s">
        <v>3435</v>
      </c>
      <c r="J85" s="26" t="s">
        <v>4254</v>
      </c>
      <c r="K85">
        <v>95327</v>
      </c>
      <c r="L85" s="5">
        <v>96259</v>
      </c>
      <c r="M85">
        <f t="shared" si="2"/>
        <v>933</v>
      </c>
      <c r="N85" s="5">
        <f t="shared" si="3"/>
        <v>0</v>
      </c>
      <c r="O85" s="5"/>
      <c r="P85" s="5"/>
      <c r="Q85" s="5"/>
      <c r="R85" s="5"/>
      <c r="S85" s="5"/>
      <c r="T85" s="5"/>
      <c r="U85" s="5"/>
      <c r="V85" s="5"/>
    </row>
    <row r="86" spans="1:22" x14ac:dyDescent="0.3">
      <c r="A86" t="s">
        <v>267</v>
      </c>
      <c r="B86" t="s">
        <v>10</v>
      </c>
      <c r="C86">
        <v>424</v>
      </c>
      <c r="D86">
        <v>254780206</v>
      </c>
      <c r="E86" t="s">
        <v>268</v>
      </c>
      <c r="F86" t="s">
        <v>269</v>
      </c>
      <c r="G86" t="s">
        <v>11</v>
      </c>
      <c r="H86" t="s">
        <v>270</v>
      </c>
      <c r="I86" s="3" t="s">
        <v>3436</v>
      </c>
      <c r="J86" s="26" t="s">
        <v>4254</v>
      </c>
      <c r="K86">
        <v>96451</v>
      </c>
      <c r="L86" s="5">
        <v>97725</v>
      </c>
      <c r="M86">
        <f t="shared" si="2"/>
        <v>1275</v>
      </c>
      <c r="N86" s="5">
        <f t="shared" si="3"/>
        <v>0</v>
      </c>
      <c r="O86" s="5"/>
      <c r="P86" s="5"/>
      <c r="Q86" s="5"/>
      <c r="R86" s="5"/>
      <c r="S86" s="5"/>
      <c r="T86" s="5"/>
      <c r="U86" s="5"/>
      <c r="V86" s="5"/>
    </row>
    <row r="87" spans="1:22" x14ac:dyDescent="0.3">
      <c r="A87" t="s">
        <v>271</v>
      </c>
      <c r="B87" t="s">
        <v>10</v>
      </c>
      <c r="C87">
        <v>98</v>
      </c>
      <c r="D87">
        <v>254780207</v>
      </c>
      <c r="E87" t="s">
        <v>11</v>
      </c>
      <c r="F87" t="s">
        <v>272</v>
      </c>
      <c r="G87" t="s">
        <v>11</v>
      </c>
      <c r="H87" t="s">
        <v>11</v>
      </c>
      <c r="I87" s="3" t="s">
        <v>3379</v>
      </c>
      <c r="J87" s="26" t="s">
        <v>4254</v>
      </c>
      <c r="K87">
        <v>97816</v>
      </c>
      <c r="L87" s="5">
        <v>98112</v>
      </c>
      <c r="M87">
        <f t="shared" si="2"/>
        <v>297</v>
      </c>
      <c r="N87" s="5">
        <f t="shared" si="3"/>
        <v>0</v>
      </c>
      <c r="O87" s="5"/>
      <c r="P87" s="5"/>
      <c r="Q87" s="5"/>
      <c r="R87" s="5"/>
      <c r="S87" s="5"/>
      <c r="T87" s="5"/>
      <c r="U87" s="5"/>
      <c r="V87" s="5"/>
    </row>
    <row r="88" spans="1:22" x14ac:dyDescent="0.3">
      <c r="A88" t="s">
        <v>273</v>
      </c>
      <c r="B88" t="s">
        <v>10</v>
      </c>
      <c r="C88">
        <v>66</v>
      </c>
      <c r="D88">
        <v>254780208</v>
      </c>
      <c r="E88" t="s">
        <v>11</v>
      </c>
      <c r="F88" t="s">
        <v>274</v>
      </c>
      <c r="G88" t="s">
        <v>11</v>
      </c>
      <c r="H88" t="s">
        <v>11</v>
      </c>
      <c r="I88" s="3" t="s">
        <v>3379</v>
      </c>
      <c r="J88" s="26" t="s">
        <v>4254</v>
      </c>
      <c r="K88">
        <v>98389</v>
      </c>
      <c r="L88" s="5">
        <v>98589</v>
      </c>
      <c r="M88">
        <f t="shared" si="2"/>
        <v>201</v>
      </c>
      <c r="N88" s="5">
        <f t="shared" si="3"/>
        <v>0</v>
      </c>
      <c r="O88" s="5"/>
      <c r="P88" s="5"/>
      <c r="Q88" s="5"/>
      <c r="R88" s="5"/>
      <c r="S88" s="5"/>
      <c r="T88" s="5"/>
      <c r="U88" s="5"/>
      <c r="V88" s="5"/>
    </row>
    <row r="89" spans="1:22" x14ac:dyDescent="0.3">
      <c r="A89" t="s">
        <v>275</v>
      </c>
      <c r="B89" t="s">
        <v>10</v>
      </c>
      <c r="C89">
        <v>51</v>
      </c>
      <c r="D89">
        <v>254780209</v>
      </c>
      <c r="E89" t="s">
        <v>11</v>
      </c>
      <c r="F89" t="s">
        <v>276</v>
      </c>
      <c r="G89" t="s">
        <v>11</v>
      </c>
      <c r="H89" t="s">
        <v>11</v>
      </c>
      <c r="I89" s="3" t="s">
        <v>3379</v>
      </c>
      <c r="J89" s="26" t="s">
        <v>4254</v>
      </c>
      <c r="K89">
        <v>99491</v>
      </c>
      <c r="L89" s="5">
        <v>99646</v>
      </c>
      <c r="M89">
        <f t="shared" si="2"/>
        <v>156</v>
      </c>
      <c r="N89" s="5">
        <f t="shared" si="3"/>
        <v>0</v>
      </c>
      <c r="O89" s="5"/>
      <c r="P89" s="5"/>
      <c r="Q89" s="5"/>
      <c r="R89" s="5"/>
      <c r="S89" s="5"/>
      <c r="T89" s="5"/>
      <c r="U89" s="5"/>
      <c r="V89" s="5"/>
    </row>
    <row r="90" spans="1:22" x14ac:dyDescent="0.3">
      <c r="A90" t="s">
        <v>277</v>
      </c>
      <c r="B90" t="s">
        <v>10</v>
      </c>
      <c r="C90">
        <v>57</v>
      </c>
      <c r="D90">
        <v>254780210</v>
      </c>
      <c r="E90" t="s">
        <v>11</v>
      </c>
      <c r="F90" t="s">
        <v>278</v>
      </c>
      <c r="G90" t="s">
        <v>11</v>
      </c>
      <c r="H90" t="s">
        <v>11</v>
      </c>
      <c r="I90" s="3" t="s">
        <v>3379</v>
      </c>
      <c r="J90" s="26" t="s">
        <v>4254</v>
      </c>
      <c r="K90">
        <v>99710</v>
      </c>
      <c r="L90" s="5">
        <v>99883</v>
      </c>
      <c r="M90">
        <f t="shared" si="2"/>
        <v>174</v>
      </c>
      <c r="N90" s="5">
        <f t="shared" si="3"/>
        <v>0</v>
      </c>
      <c r="O90" s="5"/>
      <c r="P90" s="5"/>
      <c r="Q90" s="5"/>
      <c r="R90" s="5"/>
      <c r="S90" s="5"/>
      <c r="T90" s="5"/>
      <c r="U90" s="5"/>
      <c r="V90" s="5"/>
    </row>
    <row r="91" spans="1:22" x14ac:dyDescent="0.3">
      <c r="A91" t="s">
        <v>279</v>
      </c>
      <c r="B91" t="s">
        <v>11</v>
      </c>
      <c r="C91">
        <v>56</v>
      </c>
      <c r="D91">
        <v>254780211</v>
      </c>
      <c r="E91" t="s">
        <v>11</v>
      </c>
      <c r="F91" t="s">
        <v>280</v>
      </c>
      <c r="G91" t="s">
        <v>11</v>
      </c>
      <c r="H91" t="s">
        <v>11</v>
      </c>
      <c r="I91" s="3" t="s">
        <v>3379</v>
      </c>
      <c r="J91" s="26" t="s">
        <v>4254</v>
      </c>
      <c r="K91">
        <v>99917</v>
      </c>
      <c r="L91" s="5">
        <v>100087</v>
      </c>
      <c r="M91">
        <f t="shared" si="2"/>
        <v>171</v>
      </c>
      <c r="N91" s="5">
        <f t="shared" si="3"/>
        <v>0</v>
      </c>
      <c r="O91" s="5"/>
      <c r="P91" s="5"/>
      <c r="Q91" s="5"/>
      <c r="R91" s="5"/>
      <c r="S91" s="5"/>
      <c r="T91" s="5"/>
      <c r="U91" s="5"/>
      <c r="V91" s="5"/>
    </row>
    <row r="92" spans="1:22" x14ac:dyDescent="0.3">
      <c r="A92" t="s">
        <v>281</v>
      </c>
      <c r="B92" t="s">
        <v>10</v>
      </c>
      <c r="C92">
        <v>157</v>
      </c>
      <c r="D92">
        <v>254780212</v>
      </c>
      <c r="E92" t="s">
        <v>11</v>
      </c>
      <c r="F92" t="s">
        <v>282</v>
      </c>
      <c r="G92" t="s">
        <v>11</v>
      </c>
      <c r="H92" t="s">
        <v>283</v>
      </c>
      <c r="I92" s="3" t="s">
        <v>3437</v>
      </c>
      <c r="J92" s="26" t="s">
        <v>4254</v>
      </c>
      <c r="K92">
        <v>100088</v>
      </c>
      <c r="L92" s="5">
        <v>100561</v>
      </c>
      <c r="M92">
        <f t="shared" si="2"/>
        <v>474</v>
      </c>
      <c r="N92" s="5">
        <f t="shared" si="3"/>
        <v>0</v>
      </c>
      <c r="O92" s="5"/>
      <c r="P92" s="5"/>
      <c r="Q92" s="5"/>
      <c r="R92" s="5"/>
      <c r="S92" s="5"/>
      <c r="T92" s="5"/>
      <c r="U92" s="5"/>
      <c r="V92" s="5"/>
    </row>
    <row r="93" spans="1:22" x14ac:dyDescent="0.3">
      <c r="A93" t="s">
        <v>284</v>
      </c>
      <c r="B93" t="s">
        <v>10</v>
      </c>
      <c r="C93">
        <v>63</v>
      </c>
      <c r="D93">
        <v>254780213</v>
      </c>
      <c r="E93" t="s">
        <v>11</v>
      </c>
      <c r="F93" t="s">
        <v>285</v>
      </c>
      <c r="G93" t="s">
        <v>11</v>
      </c>
      <c r="H93" t="s">
        <v>11</v>
      </c>
      <c r="I93" s="3" t="s">
        <v>3379</v>
      </c>
      <c r="J93" s="26" t="s">
        <v>4254</v>
      </c>
      <c r="K93">
        <v>100932</v>
      </c>
      <c r="L93" s="5">
        <v>101123</v>
      </c>
      <c r="M93">
        <f t="shared" si="2"/>
        <v>192</v>
      </c>
      <c r="N93" s="5">
        <f t="shared" si="3"/>
        <v>0</v>
      </c>
      <c r="O93" s="5"/>
      <c r="P93" s="5"/>
      <c r="Q93" s="5"/>
      <c r="R93" s="5"/>
      <c r="S93" s="5"/>
      <c r="T93" s="5"/>
      <c r="U93" s="5"/>
      <c r="V93" s="5"/>
    </row>
    <row r="94" spans="1:22" x14ac:dyDescent="0.3">
      <c r="A94" t="s">
        <v>286</v>
      </c>
      <c r="B94" t="s">
        <v>11</v>
      </c>
      <c r="C94">
        <v>271</v>
      </c>
      <c r="D94">
        <v>254780214</v>
      </c>
      <c r="E94" t="s">
        <v>11</v>
      </c>
      <c r="F94" t="s">
        <v>287</v>
      </c>
      <c r="G94" t="s">
        <v>11</v>
      </c>
      <c r="H94" t="s">
        <v>288</v>
      </c>
      <c r="I94" s="3" t="s">
        <v>3438</v>
      </c>
      <c r="J94" s="26" t="s">
        <v>4254</v>
      </c>
      <c r="K94">
        <v>101444</v>
      </c>
      <c r="L94" s="5">
        <v>102259</v>
      </c>
      <c r="M94">
        <f t="shared" si="2"/>
        <v>816</v>
      </c>
      <c r="N94" s="5">
        <f t="shared" si="3"/>
        <v>0</v>
      </c>
      <c r="O94" s="5"/>
      <c r="P94" s="5"/>
      <c r="Q94" s="5"/>
      <c r="R94" s="5"/>
      <c r="S94" s="5"/>
      <c r="T94" s="5"/>
      <c r="U94" s="5"/>
      <c r="V94" s="5"/>
    </row>
    <row r="95" spans="1:22" x14ac:dyDescent="0.3">
      <c r="A95" t="s">
        <v>289</v>
      </c>
      <c r="B95" t="s">
        <v>11</v>
      </c>
      <c r="C95">
        <v>262</v>
      </c>
      <c r="D95">
        <v>254780215</v>
      </c>
      <c r="E95" t="s">
        <v>11</v>
      </c>
      <c r="F95" t="s">
        <v>290</v>
      </c>
      <c r="G95" t="s">
        <v>11</v>
      </c>
      <c r="H95" t="s">
        <v>291</v>
      </c>
      <c r="I95" s="3" t="s">
        <v>3379</v>
      </c>
      <c r="J95" s="26" t="s">
        <v>4254</v>
      </c>
      <c r="K95">
        <v>102259</v>
      </c>
      <c r="L95" s="5">
        <v>103047</v>
      </c>
      <c r="M95">
        <f t="shared" si="2"/>
        <v>789</v>
      </c>
      <c r="N95" s="5">
        <f t="shared" si="3"/>
        <v>0</v>
      </c>
      <c r="O95" s="5"/>
      <c r="P95" s="5"/>
      <c r="Q95" s="5"/>
      <c r="R95" s="5"/>
      <c r="S95" s="5"/>
      <c r="T95" s="5"/>
      <c r="U95" s="5"/>
      <c r="V95" s="5"/>
    </row>
    <row r="96" spans="1:22" x14ac:dyDescent="0.3">
      <c r="A96" t="s">
        <v>292</v>
      </c>
      <c r="B96" t="s">
        <v>11</v>
      </c>
      <c r="C96">
        <v>511</v>
      </c>
      <c r="D96">
        <v>255764461</v>
      </c>
      <c r="E96" t="s">
        <v>11</v>
      </c>
      <c r="F96" t="s">
        <v>293</v>
      </c>
      <c r="G96" t="s">
        <v>11</v>
      </c>
      <c r="H96" t="s">
        <v>294</v>
      </c>
      <c r="I96" s="3" t="s">
        <v>3439</v>
      </c>
      <c r="J96" s="26" t="s">
        <v>4254</v>
      </c>
      <c r="K96">
        <v>103058</v>
      </c>
      <c r="L96" s="5">
        <v>104593</v>
      </c>
      <c r="M96">
        <f t="shared" si="2"/>
        <v>1536</v>
      </c>
      <c r="N96" s="5">
        <f t="shared" si="3"/>
        <v>0</v>
      </c>
      <c r="O96" s="5"/>
      <c r="P96" s="5"/>
      <c r="Q96" s="5"/>
      <c r="R96" s="5"/>
      <c r="S96" s="5"/>
      <c r="T96" s="5"/>
      <c r="U96" s="5"/>
      <c r="V96" s="5"/>
    </row>
    <row r="97" spans="1:22" x14ac:dyDescent="0.3">
      <c r="A97" t="s">
        <v>295</v>
      </c>
      <c r="B97" t="s">
        <v>11</v>
      </c>
      <c r="C97">
        <v>347</v>
      </c>
      <c r="D97">
        <v>254780217</v>
      </c>
      <c r="E97" t="s">
        <v>296</v>
      </c>
      <c r="F97" t="s">
        <v>297</v>
      </c>
      <c r="G97" t="s">
        <v>11</v>
      </c>
      <c r="H97" t="s">
        <v>298</v>
      </c>
      <c r="I97" s="3" t="s">
        <v>3440</v>
      </c>
      <c r="J97" s="26" t="s">
        <v>4254</v>
      </c>
      <c r="K97">
        <v>104669</v>
      </c>
      <c r="L97" s="5">
        <v>105712</v>
      </c>
      <c r="M97">
        <f t="shared" si="2"/>
        <v>1044</v>
      </c>
      <c r="N97" s="5">
        <f t="shared" si="3"/>
        <v>0</v>
      </c>
      <c r="O97" s="5"/>
      <c r="P97" s="5"/>
      <c r="Q97" s="5"/>
      <c r="R97" s="5"/>
      <c r="S97" s="5"/>
      <c r="T97" s="5"/>
      <c r="U97" s="5"/>
      <c r="V97" s="5"/>
    </row>
    <row r="98" spans="1:22" x14ac:dyDescent="0.3">
      <c r="A98" t="s">
        <v>299</v>
      </c>
      <c r="B98" t="s">
        <v>11</v>
      </c>
      <c r="C98">
        <v>225</v>
      </c>
      <c r="D98">
        <v>254780218</v>
      </c>
      <c r="E98" t="s">
        <v>300</v>
      </c>
      <c r="F98" t="s">
        <v>301</v>
      </c>
      <c r="G98" t="s">
        <v>11</v>
      </c>
      <c r="H98" t="s">
        <v>302</v>
      </c>
      <c r="I98" s="3" t="s">
        <v>3441</v>
      </c>
      <c r="J98" s="26" t="s">
        <v>4254</v>
      </c>
      <c r="K98">
        <v>105715</v>
      </c>
      <c r="L98" s="5">
        <v>106392</v>
      </c>
      <c r="M98">
        <f t="shared" si="2"/>
        <v>678</v>
      </c>
      <c r="N98" s="5">
        <f t="shared" si="3"/>
        <v>0</v>
      </c>
      <c r="O98" s="5"/>
      <c r="P98" s="5"/>
      <c r="Q98" s="5"/>
      <c r="R98" s="5"/>
      <c r="S98" s="5"/>
      <c r="T98" s="5"/>
      <c r="U98" s="5"/>
      <c r="V98" s="5"/>
    </row>
    <row r="99" spans="1:22" x14ac:dyDescent="0.3">
      <c r="A99" t="s">
        <v>303</v>
      </c>
      <c r="B99" t="s">
        <v>10</v>
      </c>
      <c r="C99">
        <v>117</v>
      </c>
      <c r="D99">
        <v>254780219</v>
      </c>
      <c r="E99" t="s">
        <v>11</v>
      </c>
      <c r="F99" t="s">
        <v>304</v>
      </c>
      <c r="G99" t="s">
        <v>11</v>
      </c>
      <c r="H99" t="s">
        <v>11</v>
      </c>
      <c r="I99" s="3" t="s">
        <v>3379</v>
      </c>
      <c r="J99" s="26" t="s">
        <v>4254</v>
      </c>
      <c r="K99">
        <v>106620</v>
      </c>
      <c r="L99" s="5">
        <v>106973</v>
      </c>
      <c r="M99">
        <f t="shared" si="2"/>
        <v>354</v>
      </c>
      <c r="N99" s="5">
        <f t="shared" si="3"/>
        <v>0</v>
      </c>
      <c r="O99" s="5"/>
      <c r="P99" s="5"/>
      <c r="Q99" s="5"/>
      <c r="R99" s="5"/>
      <c r="S99" s="5"/>
      <c r="T99" s="5"/>
      <c r="U99" s="5"/>
      <c r="V99" s="5"/>
    </row>
    <row r="100" spans="1:22" x14ac:dyDescent="0.3">
      <c r="A100" t="s">
        <v>305</v>
      </c>
      <c r="B100" t="s">
        <v>10</v>
      </c>
      <c r="C100">
        <v>97</v>
      </c>
      <c r="D100">
        <v>254780220</v>
      </c>
      <c r="E100" t="s">
        <v>11</v>
      </c>
      <c r="F100" t="s">
        <v>306</v>
      </c>
      <c r="G100" t="s">
        <v>11</v>
      </c>
      <c r="H100" t="s">
        <v>11</v>
      </c>
      <c r="I100" s="3" t="s">
        <v>3379</v>
      </c>
      <c r="J100" s="26" t="s">
        <v>4254</v>
      </c>
      <c r="K100">
        <v>107082</v>
      </c>
      <c r="L100" s="5">
        <v>107375</v>
      </c>
      <c r="M100">
        <f t="shared" si="2"/>
        <v>294</v>
      </c>
      <c r="N100" s="5">
        <f t="shared" si="3"/>
        <v>0</v>
      </c>
      <c r="O100" s="5"/>
      <c r="P100" s="5"/>
      <c r="Q100" s="5"/>
      <c r="R100" s="5"/>
      <c r="S100" s="5"/>
      <c r="T100" s="5"/>
      <c r="U100" s="5"/>
      <c r="V100" s="5"/>
    </row>
    <row r="101" spans="1:22" x14ac:dyDescent="0.3">
      <c r="A101" t="s">
        <v>307</v>
      </c>
      <c r="B101" t="s">
        <v>10</v>
      </c>
      <c r="C101">
        <v>97</v>
      </c>
      <c r="D101">
        <v>254780221</v>
      </c>
      <c r="E101" t="s">
        <v>11</v>
      </c>
      <c r="F101" t="s">
        <v>308</v>
      </c>
      <c r="G101" t="s">
        <v>11</v>
      </c>
      <c r="H101" t="s">
        <v>11</v>
      </c>
      <c r="I101" s="3" t="s">
        <v>3379</v>
      </c>
      <c r="J101" s="26" t="s">
        <v>4254</v>
      </c>
      <c r="K101">
        <v>107532</v>
      </c>
      <c r="L101" s="5">
        <v>107825</v>
      </c>
      <c r="M101">
        <f t="shared" si="2"/>
        <v>294</v>
      </c>
      <c r="N101" s="5">
        <f t="shared" si="3"/>
        <v>0</v>
      </c>
      <c r="O101" s="5"/>
      <c r="P101" s="5"/>
      <c r="Q101" s="5"/>
      <c r="R101" s="5"/>
      <c r="S101" s="5"/>
      <c r="T101" s="5"/>
      <c r="U101" s="5"/>
      <c r="V101" s="5"/>
    </row>
    <row r="102" spans="1:22" x14ac:dyDescent="0.3">
      <c r="A102" t="s">
        <v>309</v>
      </c>
      <c r="B102" t="s">
        <v>10</v>
      </c>
      <c r="C102">
        <v>686</v>
      </c>
      <c r="D102">
        <v>254780222</v>
      </c>
      <c r="E102" t="s">
        <v>11</v>
      </c>
      <c r="F102" t="s">
        <v>310</v>
      </c>
      <c r="G102" t="s">
        <v>11</v>
      </c>
      <c r="H102" t="s">
        <v>311</v>
      </c>
      <c r="I102" s="3" t="s">
        <v>3442</v>
      </c>
      <c r="J102" s="26" t="s">
        <v>4254</v>
      </c>
      <c r="K102">
        <v>108048</v>
      </c>
      <c r="L102" s="5">
        <v>110108</v>
      </c>
      <c r="M102">
        <f t="shared" si="2"/>
        <v>2061</v>
      </c>
      <c r="N102" s="5">
        <f t="shared" si="3"/>
        <v>0</v>
      </c>
      <c r="O102" s="5"/>
      <c r="P102" s="5"/>
      <c r="Q102" s="5"/>
      <c r="R102" s="5"/>
      <c r="S102" s="5"/>
      <c r="T102" s="5"/>
      <c r="U102" s="5"/>
      <c r="V102" s="5"/>
    </row>
    <row r="103" spans="1:22" x14ac:dyDescent="0.3">
      <c r="A103" t="s">
        <v>312</v>
      </c>
      <c r="B103" t="s">
        <v>10</v>
      </c>
      <c r="C103">
        <v>360</v>
      </c>
      <c r="D103">
        <v>254780223</v>
      </c>
      <c r="E103" t="s">
        <v>11</v>
      </c>
      <c r="F103" t="s">
        <v>313</v>
      </c>
      <c r="G103" t="s">
        <v>11</v>
      </c>
      <c r="H103" t="s">
        <v>314</v>
      </c>
      <c r="I103" s="3" t="s">
        <v>3443</v>
      </c>
      <c r="J103" s="26" t="s">
        <v>4254</v>
      </c>
      <c r="K103">
        <v>110290</v>
      </c>
      <c r="L103" s="5">
        <v>111372</v>
      </c>
      <c r="M103">
        <f t="shared" si="2"/>
        <v>1083</v>
      </c>
      <c r="N103" s="5">
        <f t="shared" si="3"/>
        <v>0</v>
      </c>
      <c r="O103" s="5"/>
      <c r="P103" s="5"/>
      <c r="Q103" s="5"/>
      <c r="R103" s="5"/>
      <c r="S103" s="5"/>
      <c r="T103" s="5"/>
      <c r="U103" s="5"/>
      <c r="V103" s="5"/>
    </row>
    <row r="104" spans="1:22" x14ac:dyDescent="0.3">
      <c r="A104" t="s">
        <v>315</v>
      </c>
      <c r="B104" t="s">
        <v>11</v>
      </c>
      <c r="C104">
        <v>382</v>
      </c>
      <c r="D104">
        <v>254780224</v>
      </c>
      <c r="E104" t="s">
        <v>11</v>
      </c>
      <c r="F104" t="s">
        <v>316</v>
      </c>
      <c r="G104" t="s">
        <v>11</v>
      </c>
      <c r="H104" t="s">
        <v>317</v>
      </c>
      <c r="I104" s="3" t="s">
        <v>3379</v>
      </c>
      <c r="J104" s="26" t="s">
        <v>4254</v>
      </c>
      <c r="K104">
        <v>111601</v>
      </c>
      <c r="L104" s="5">
        <v>112749</v>
      </c>
      <c r="M104">
        <f t="shared" si="2"/>
        <v>1149</v>
      </c>
      <c r="N104" s="5">
        <f t="shared" si="3"/>
        <v>0</v>
      </c>
      <c r="O104" s="5"/>
      <c r="P104" s="5"/>
      <c r="Q104" s="5"/>
      <c r="R104" s="5"/>
      <c r="S104" s="5"/>
      <c r="T104" s="5"/>
      <c r="U104" s="5"/>
      <c r="V104" s="5"/>
    </row>
    <row r="105" spans="1:22" x14ac:dyDescent="0.3">
      <c r="A105" t="s">
        <v>318</v>
      </c>
      <c r="B105" t="s">
        <v>10</v>
      </c>
      <c r="C105">
        <v>189</v>
      </c>
      <c r="D105">
        <v>254780225</v>
      </c>
      <c r="E105" t="s">
        <v>319</v>
      </c>
      <c r="F105" t="s">
        <v>320</v>
      </c>
      <c r="G105" t="s">
        <v>11</v>
      </c>
      <c r="H105" t="s">
        <v>321</v>
      </c>
      <c r="I105" s="3" t="s">
        <v>3444</v>
      </c>
      <c r="J105" s="26" t="s">
        <v>4254</v>
      </c>
      <c r="K105">
        <v>113144</v>
      </c>
      <c r="L105" s="5">
        <v>113713</v>
      </c>
      <c r="M105">
        <f t="shared" si="2"/>
        <v>570</v>
      </c>
      <c r="N105" s="5">
        <f t="shared" si="3"/>
        <v>0</v>
      </c>
      <c r="O105" s="5"/>
      <c r="P105" s="5"/>
      <c r="Q105" s="5"/>
      <c r="R105" s="5"/>
      <c r="S105" s="5"/>
      <c r="T105" s="5"/>
      <c r="U105" s="5"/>
      <c r="V105" s="5"/>
    </row>
    <row r="106" spans="1:22" x14ac:dyDescent="0.3">
      <c r="A106" t="s">
        <v>322</v>
      </c>
      <c r="B106" t="s">
        <v>10</v>
      </c>
      <c r="C106">
        <v>367</v>
      </c>
      <c r="D106">
        <v>254780226</v>
      </c>
      <c r="E106" t="s">
        <v>11</v>
      </c>
      <c r="F106" t="s">
        <v>323</v>
      </c>
      <c r="G106" t="s">
        <v>11</v>
      </c>
      <c r="H106" t="s">
        <v>324</v>
      </c>
      <c r="I106" s="3" t="s">
        <v>3445</v>
      </c>
      <c r="J106" s="26" t="s">
        <v>4254</v>
      </c>
      <c r="K106">
        <v>113918</v>
      </c>
      <c r="L106" s="5">
        <v>115021</v>
      </c>
      <c r="M106">
        <f t="shared" si="2"/>
        <v>1104</v>
      </c>
      <c r="N106" s="5">
        <f t="shared" si="3"/>
        <v>0</v>
      </c>
      <c r="O106" s="5"/>
      <c r="P106" s="5"/>
      <c r="Q106" s="5"/>
      <c r="R106" s="5"/>
      <c r="S106" s="5"/>
      <c r="T106" s="5"/>
      <c r="U106" s="5"/>
      <c r="V106" s="5"/>
    </row>
    <row r="107" spans="1:22" x14ac:dyDescent="0.3">
      <c r="A107" t="s">
        <v>325</v>
      </c>
      <c r="B107" t="s">
        <v>10</v>
      </c>
      <c r="C107">
        <v>426</v>
      </c>
      <c r="D107">
        <v>254780227</v>
      </c>
      <c r="E107" t="s">
        <v>326</v>
      </c>
      <c r="F107" t="s">
        <v>327</v>
      </c>
      <c r="G107" t="s">
        <v>11</v>
      </c>
      <c r="H107" t="s">
        <v>328</v>
      </c>
      <c r="I107" s="3" t="s">
        <v>3446</v>
      </c>
      <c r="J107" s="26" t="s">
        <v>4254</v>
      </c>
      <c r="K107">
        <v>115253</v>
      </c>
      <c r="L107" s="5">
        <v>116533</v>
      </c>
      <c r="M107">
        <f t="shared" si="2"/>
        <v>1281</v>
      </c>
      <c r="N107" s="5">
        <f t="shared" si="3"/>
        <v>0</v>
      </c>
      <c r="O107" s="5"/>
      <c r="P107" s="5"/>
      <c r="Q107" s="5"/>
      <c r="R107" s="5"/>
      <c r="S107" s="5"/>
      <c r="T107" s="5"/>
      <c r="U107" s="5"/>
      <c r="V107" s="5"/>
    </row>
    <row r="108" spans="1:22" x14ac:dyDescent="0.3">
      <c r="A108" t="s">
        <v>329</v>
      </c>
      <c r="B108" t="s">
        <v>10</v>
      </c>
      <c r="C108">
        <v>346</v>
      </c>
      <c r="D108">
        <v>254780228</v>
      </c>
      <c r="E108" t="s">
        <v>11</v>
      </c>
      <c r="F108" t="s">
        <v>330</v>
      </c>
      <c r="G108" t="s">
        <v>11</v>
      </c>
      <c r="H108" t="s">
        <v>331</v>
      </c>
      <c r="I108" s="3" t="s">
        <v>3379</v>
      </c>
      <c r="J108" s="26" t="s">
        <v>4254</v>
      </c>
      <c r="K108">
        <v>116798</v>
      </c>
      <c r="L108" s="5">
        <v>117838</v>
      </c>
      <c r="M108">
        <f t="shared" si="2"/>
        <v>1041</v>
      </c>
      <c r="N108" s="5">
        <f t="shared" si="3"/>
        <v>0</v>
      </c>
      <c r="O108" s="5"/>
      <c r="P108" s="5"/>
      <c r="Q108" s="5"/>
      <c r="R108" s="5"/>
      <c r="S108" s="5"/>
      <c r="T108" s="5"/>
      <c r="U108" s="5"/>
      <c r="V108" s="5"/>
    </row>
    <row r="109" spans="1:22" x14ac:dyDescent="0.3">
      <c r="A109" t="s">
        <v>332</v>
      </c>
      <c r="B109" t="s">
        <v>11</v>
      </c>
      <c r="C109">
        <v>1775</v>
      </c>
      <c r="D109">
        <v>254780229</v>
      </c>
      <c r="E109" t="s">
        <v>11</v>
      </c>
      <c r="F109" t="s">
        <v>333</v>
      </c>
      <c r="G109" t="s">
        <v>11</v>
      </c>
      <c r="H109" t="s">
        <v>334</v>
      </c>
      <c r="I109" s="3" t="s">
        <v>3379</v>
      </c>
      <c r="J109" s="26" t="s">
        <v>4254</v>
      </c>
      <c r="K109">
        <v>118077</v>
      </c>
      <c r="L109" s="5">
        <v>123404</v>
      </c>
      <c r="M109">
        <f t="shared" si="2"/>
        <v>5328</v>
      </c>
      <c r="N109" s="5">
        <f t="shared" si="3"/>
        <v>0</v>
      </c>
      <c r="O109" s="5"/>
      <c r="P109" s="5"/>
      <c r="Q109" s="5"/>
      <c r="R109" s="5"/>
      <c r="S109" s="5"/>
      <c r="T109" s="5"/>
      <c r="U109" s="5"/>
      <c r="V109" s="5"/>
    </row>
    <row r="110" spans="1:22" x14ac:dyDescent="0.3">
      <c r="A110" t="s">
        <v>335</v>
      </c>
      <c r="B110" t="s">
        <v>10</v>
      </c>
      <c r="C110">
        <v>96</v>
      </c>
      <c r="D110">
        <v>254780230</v>
      </c>
      <c r="E110" t="s">
        <v>11</v>
      </c>
      <c r="F110" t="s">
        <v>336</v>
      </c>
      <c r="G110" t="s">
        <v>11</v>
      </c>
      <c r="H110" t="s">
        <v>11</v>
      </c>
      <c r="I110" s="3" t="s">
        <v>3379</v>
      </c>
      <c r="J110" s="26" t="s">
        <v>4254</v>
      </c>
      <c r="K110">
        <v>124546</v>
      </c>
      <c r="L110" s="5">
        <v>124836</v>
      </c>
      <c r="M110">
        <f t="shared" si="2"/>
        <v>291</v>
      </c>
      <c r="N110" s="5">
        <f t="shared" si="3"/>
        <v>0</v>
      </c>
      <c r="O110" s="5"/>
      <c r="P110" s="5"/>
      <c r="Q110" s="5"/>
      <c r="R110" s="5"/>
      <c r="S110" s="5"/>
      <c r="T110" s="5"/>
      <c r="U110" s="5"/>
      <c r="V110" s="5"/>
    </row>
    <row r="111" spans="1:22" x14ac:dyDescent="0.3">
      <c r="A111" t="s">
        <v>337</v>
      </c>
      <c r="B111" t="s">
        <v>10</v>
      </c>
      <c r="C111">
        <v>98</v>
      </c>
      <c r="D111">
        <v>254780231</v>
      </c>
      <c r="E111" t="s">
        <v>11</v>
      </c>
      <c r="F111" t="s">
        <v>338</v>
      </c>
      <c r="G111" t="s">
        <v>11</v>
      </c>
      <c r="H111" t="s">
        <v>11</v>
      </c>
      <c r="I111" s="3" t="s">
        <v>3379</v>
      </c>
      <c r="J111" s="26" t="s">
        <v>4254</v>
      </c>
      <c r="K111">
        <v>124869</v>
      </c>
      <c r="L111" s="5">
        <v>125165</v>
      </c>
      <c r="M111">
        <f t="shared" si="2"/>
        <v>297</v>
      </c>
      <c r="N111" s="5">
        <f t="shared" si="3"/>
        <v>0</v>
      </c>
      <c r="O111" s="5"/>
      <c r="P111" s="5"/>
      <c r="Q111" s="5"/>
      <c r="R111" s="5"/>
      <c r="S111" s="5"/>
      <c r="T111" s="5"/>
      <c r="U111" s="5"/>
      <c r="V111" s="5"/>
    </row>
    <row r="112" spans="1:22" x14ac:dyDescent="0.3">
      <c r="A112" t="s">
        <v>339</v>
      </c>
      <c r="B112" t="s">
        <v>11</v>
      </c>
      <c r="C112">
        <v>177</v>
      </c>
      <c r="D112">
        <v>254780232</v>
      </c>
      <c r="E112" t="s">
        <v>11</v>
      </c>
      <c r="F112" t="s">
        <v>340</v>
      </c>
      <c r="G112" t="s">
        <v>11</v>
      </c>
      <c r="H112" t="s">
        <v>341</v>
      </c>
      <c r="I112" s="3" t="s">
        <v>3447</v>
      </c>
      <c r="J112" s="26" t="s">
        <v>4254</v>
      </c>
      <c r="K112">
        <v>125155</v>
      </c>
      <c r="L112" s="5">
        <v>125688</v>
      </c>
      <c r="M112">
        <f t="shared" si="2"/>
        <v>534</v>
      </c>
      <c r="N112" s="5">
        <f t="shared" si="3"/>
        <v>0</v>
      </c>
      <c r="O112" s="5"/>
      <c r="P112" s="5"/>
      <c r="Q112" s="5"/>
      <c r="R112" s="5"/>
      <c r="S112" s="5"/>
      <c r="T112" s="5"/>
      <c r="U112" s="5"/>
      <c r="V112" s="5"/>
    </row>
    <row r="113" spans="1:22" x14ac:dyDescent="0.3">
      <c r="A113" t="s">
        <v>342</v>
      </c>
      <c r="B113" t="s">
        <v>11</v>
      </c>
      <c r="C113">
        <v>624</v>
      </c>
      <c r="D113">
        <v>254780233</v>
      </c>
      <c r="E113" t="s">
        <v>11</v>
      </c>
      <c r="F113" t="s">
        <v>343</v>
      </c>
      <c r="G113" t="s">
        <v>11</v>
      </c>
      <c r="H113" t="s">
        <v>344</v>
      </c>
      <c r="I113" s="3" t="s">
        <v>3448</v>
      </c>
      <c r="J113" s="26" t="s">
        <v>4254</v>
      </c>
      <c r="K113">
        <v>125840</v>
      </c>
      <c r="L113" s="5">
        <v>127714</v>
      </c>
      <c r="M113">
        <f t="shared" si="2"/>
        <v>1875</v>
      </c>
      <c r="N113" s="5">
        <f t="shared" si="3"/>
        <v>0</v>
      </c>
      <c r="O113" s="5"/>
      <c r="P113" s="5"/>
      <c r="Q113" s="5"/>
      <c r="R113" s="5"/>
      <c r="S113" s="5"/>
      <c r="T113" s="5"/>
      <c r="U113" s="5"/>
      <c r="V113" s="5"/>
    </row>
    <row r="114" spans="1:22" x14ac:dyDescent="0.3">
      <c r="A114" t="s">
        <v>345</v>
      </c>
      <c r="B114" t="s">
        <v>11</v>
      </c>
      <c r="C114">
        <v>404</v>
      </c>
      <c r="D114">
        <v>254780234</v>
      </c>
      <c r="E114" t="s">
        <v>346</v>
      </c>
      <c r="F114" t="s">
        <v>347</v>
      </c>
      <c r="G114" t="s">
        <v>11</v>
      </c>
      <c r="H114" t="s">
        <v>348</v>
      </c>
      <c r="I114" s="3" t="s">
        <v>3449</v>
      </c>
      <c r="J114" s="26" t="s">
        <v>4254</v>
      </c>
      <c r="K114">
        <v>127808</v>
      </c>
      <c r="L114" s="5">
        <v>129022</v>
      </c>
      <c r="M114">
        <f t="shared" si="2"/>
        <v>1215</v>
      </c>
      <c r="N114" s="5">
        <f t="shared" si="3"/>
        <v>0</v>
      </c>
      <c r="O114" s="5"/>
      <c r="P114" s="5"/>
      <c r="Q114" s="5"/>
      <c r="R114" s="5"/>
      <c r="S114" s="5"/>
      <c r="T114" s="5"/>
      <c r="U114" s="5"/>
      <c r="V114" s="5"/>
    </row>
    <row r="115" spans="1:22" x14ac:dyDescent="0.3">
      <c r="A115" t="s">
        <v>349</v>
      </c>
      <c r="B115" t="s">
        <v>11</v>
      </c>
      <c r="C115">
        <v>74</v>
      </c>
      <c r="D115">
        <v>254780235</v>
      </c>
      <c r="E115" t="s">
        <v>11</v>
      </c>
      <c r="F115" t="s">
        <v>350</v>
      </c>
      <c r="G115" t="s">
        <v>11</v>
      </c>
      <c r="H115" t="s">
        <v>11</v>
      </c>
      <c r="I115" s="3" t="s">
        <v>3379</v>
      </c>
      <c r="J115" s="26" t="s">
        <v>4254</v>
      </c>
      <c r="K115">
        <v>129027</v>
      </c>
      <c r="L115" s="5">
        <v>129251</v>
      </c>
      <c r="M115">
        <f t="shared" si="2"/>
        <v>225</v>
      </c>
      <c r="N115" s="5">
        <f t="shared" si="3"/>
        <v>0</v>
      </c>
      <c r="O115" s="5"/>
      <c r="P115" s="5"/>
      <c r="Q115" s="5"/>
      <c r="R115" s="5"/>
      <c r="S115" s="5"/>
      <c r="T115" s="5"/>
      <c r="U115" s="5"/>
      <c r="V115" s="5"/>
    </row>
    <row r="116" spans="1:22" x14ac:dyDescent="0.3">
      <c r="A116" t="s">
        <v>351</v>
      </c>
      <c r="B116" t="s">
        <v>11</v>
      </c>
      <c r="C116">
        <v>136</v>
      </c>
      <c r="D116">
        <v>254780236</v>
      </c>
      <c r="E116" t="s">
        <v>352</v>
      </c>
      <c r="F116" t="s">
        <v>353</v>
      </c>
      <c r="G116" t="s">
        <v>11</v>
      </c>
      <c r="H116" t="s">
        <v>354</v>
      </c>
      <c r="I116" s="3" t="s">
        <v>3450</v>
      </c>
      <c r="J116" s="26" t="s">
        <v>4254</v>
      </c>
      <c r="K116">
        <v>129268</v>
      </c>
      <c r="L116" s="5">
        <v>129678</v>
      </c>
      <c r="M116">
        <f t="shared" si="2"/>
        <v>411</v>
      </c>
      <c r="N116" s="5">
        <f t="shared" si="3"/>
        <v>0</v>
      </c>
      <c r="O116" s="5"/>
      <c r="P116" s="5"/>
      <c r="Q116" s="5"/>
      <c r="R116" s="5"/>
      <c r="S116" s="5"/>
      <c r="T116" s="5"/>
      <c r="U116" s="5"/>
      <c r="V116" s="5"/>
    </row>
    <row r="117" spans="1:22" x14ac:dyDescent="0.3">
      <c r="A117" t="s">
        <v>355</v>
      </c>
      <c r="B117" t="s">
        <v>11</v>
      </c>
      <c r="C117">
        <v>340</v>
      </c>
      <c r="D117">
        <v>254780237</v>
      </c>
      <c r="E117" t="s">
        <v>356</v>
      </c>
      <c r="F117" t="s">
        <v>357</v>
      </c>
      <c r="G117" t="s">
        <v>11</v>
      </c>
      <c r="H117" t="s">
        <v>358</v>
      </c>
      <c r="I117" s="3" t="s">
        <v>3451</v>
      </c>
      <c r="J117" s="26" t="s">
        <v>4254</v>
      </c>
      <c r="K117">
        <v>129714</v>
      </c>
      <c r="L117" s="5">
        <v>130736</v>
      </c>
      <c r="M117">
        <f t="shared" si="2"/>
        <v>1023</v>
      </c>
      <c r="N117" s="5">
        <f t="shared" si="3"/>
        <v>0</v>
      </c>
      <c r="O117" s="5"/>
      <c r="P117" s="5"/>
      <c r="Q117" s="5"/>
      <c r="R117" s="5"/>
      <c r="S117" s="5"/>
      <c r="T117" s="5"/>
      <c r="U117" s="5"/>
      <c r="V117" s="5"/>
    </row>
    <row r="118" spans="1:22" x14ac:dyDescent="0.3">
      <c r="A118" t="s">
        <v>359</v>
      </c>
      <c r="B118" t="s">
        <v>11</v>
      </c>
      <c r="C118">
        <v>129</v>
      </c>
      <c r="D118">
        <v>254780238</v>
      </c>
      <c r="E118" t="s">
        <v>360</v>
      </c>
      <c r="F118" t="s">
        <v>361</v>
      </c>
      <c r="G118" t="s">
        <v>11</v>
      </c>
      <c r="H118" t="s">
        <v>362</v>
      </c>
      <c r="I118" s="3" t="s">
        <v>3452</v>
      </c>
      <c r="J118" s="26" t="s">
        <v>4254</v>
      </c>
      <c r="K118">
        <v>130827</v>
      </c>
      <c r="L118" s="5">
        <v>131216</v>
      </c>
      <c r="M118">
        <f t="shared" si="2"/>
        <v>390</v>
      </c>
      <c r="N118" s="5">
        <f t="shared" si="3"/>
        <v>0</v>
      </c>
      <c r="O118" s="5"/>
      <c r="P118" s="5"/>
      <c r="Q118" s="5"/>
      <c r="R118" s="5"/>
      <c r="S118" s="5"/>
      <c r="T118" s="5"/>
      <c r="U118" s="5"/>
      <c r="V118" s="5"/>
    </row>
    <row r="119" spans="1:22" x14ac:dyDescent="0.3">
      <c r="A119" t="s">
        <v>363</v>
      </c>
      <c r="B119" t="s">
        <v>11</v>
      </c>
      <c r="C119">
        <v>122</v>
      </c>
      <c r="D119">
        <v>254780239</v>
      </c>
      <c r="E119" t="s">
        <v>364</v>
      </c>
      <c r="F119" t="s">
        <v>365</v>
      </c>
      <c r="G119" t="s">
        <v>11</v>
      </c>
      <c r="H119" t="s">
        <v>366</v>
      </c>
      <c r="I119" s="3" t="s">
        <v>3453</v>
      </c>
      <c r="J119" s="26" t="s">
        <v>4254</v>
      </c>
      <c r="K119">
        <v>131308</v>
      </c>
      <c r="L119" s="5">
        <v>131676</v>
      </c>
      <c r="M119">
        <f t="shared" si="2"/>
        <v>369</v>
      </c>
      <c r="N119" s="5">
        <f t="shared" si="3"/>
        <v>0</v>
      </c>
      <c r="O119" s="5"/>
      <c r="P119" s="5"/>
      <c r="Q119" s="5"/>
      <c r="R119" s="5"/>
      <c r="S119" s="5"/>
      <c r="T119" s="5"/>
      <c r="U119" s="5"/>
      <c r="V119" s="5"/>
    </row>
    <row r="120" spans="1:22" x14ac:dyDescent="0.3">
      <c r="A120" t="s">
        <v>367</v>
      </c>
      <c r="B120" t="s">
        <v>11</v>
      </c>
      <c r="C120">
        <v>201</v>
      </c>
      <c r="D120">
        <v>254780240</v>
      </c>
      <c r="E120" t="s">
        <v>368</v>
      </c>
      <c r="F120" t="s">
        <v>369</v>
      </c>
      <c r="G120" t="s">
        <v>11</v>
      </c>
      <c r="H120" t="s">
        <v>370</v>
      </c>
      <c r="I120" s="3" t="s">
        <v>3454</v>
      </c>
      <c r="J120" s="26" t="s">
        <v>4254</v>
      </c>
      <c r="K120">
        <v>131793</v>
      </c>
      <c r="L120" s="5">
        <v>132398</v>
      </c>
      <c r="M120">
        <f t="shared" si="2"/>
        <v>606</v>
      </c>
      <c r="N120" s="5">
        <f t="shared" si="3"/>
        <v>0</v>
      </c>
      <c r="O120" s="5"/>
      <c r="P120" s="5"/>
      <c r="Q120" s="5"/>
      <c r="R120" s="5"/>
      <c r="S120" s="5"/>
      <c r="T120" s="5"/>
      <c r="U120" s="5"/>
      <c r="V120" s="5"/>
    </row>
    <row r="121" spans="1:22" x14ac:dyDescent="0.3">
      <c r="A121" t="s">
        <v>371</v>
      </c>
      <c r="B121" t="s">
        <v>11</v>
      </c>
      <c r="C121">
        <v>444</v>
      </c>
      <c r="D121">
        <v>254780241</v>
      </c>
      <c r="E121" t="s">
        <v>372</v>
      </c>
      <c r="F121" t="s">
        <v>373</v>
      </c>
      <c r="G121" t="s">
        <v>11</v>
      </c>
      <c r="H121" t="s">
        <v>374</v>
      </c>
      <c r="I121" s="3" t="s">
        <v>3455</v>
      </c>
      <c r="J121" s="26" t="s">
        <v>4254</v>
      </c>
      <c r="K121">
        <v>132395</v>
      </c>
      <c r="L121" s="5">
        <v>133729</v>
      </c>
      <c r="M121">
        <f t="shared" si="2"/>
        <v>1335</v>
      </c>
      <c r="N121" s="5">
        <f t="shared" si="3"/>
        <v>0</v>
      </c>
      <c r="O121" s="5"/>
      <c r="P121" s="5"/>
      <c r="Q121" s="5"/>
      <c r="R121" s="5"/>
      <c r="S121" s="5"/>
      <c r="T121" s="5"/>
      <c r="U121" s="5"/>
      <c r="V121" s="5"/>
    </row>
    <row r="122" spans="1:22" x14ac:dyDescent="0.3">
      <c r="A122" t="s">
        <v>375</v>
      </c>
      <c r="B122" t="s">
        <v>11</v>
      </c>
      <c r="C122">
        <v>151</v>
      </c>
      <c r="D122">
        <v>254780242</v>
      </c>
      <c r="E122" t="s">
        <v>376</v>
      </c>
      <c r="F122" t="s">
        <v>377</v>
      </c>
      <c r="G122" t="s">
        <v>11</v>
      </c>
      <c r="H122" t="s">
        <v>378</v>
      </c>
      <c r="I122" s="3" t="s">
        <v>3456</v>
      </c>
      <c r="J122" s="26" t="s">
        <v>4254</v>
      </c>
      <c r="K122">
        <v>133884</v>
      </c>
      <c r="L122" s="5">
        <v>134339</v>
      </c>
      <c r="M122">
        <f t="shared" si="2"/>
        <v>456</v>
      </c>
      <c r="N122" s="5">
        <f t="shared" si="3"/>
        <v>0</v>
      </c>
      <c r="O122" s="5"/>
      <c r="P122" s="5"/>
      <c r="Q122" s="5"/>
      <c r="R122" s="5"/>
      <c r="S122" s="5"/>
      <c r="T122" s="5"/>
      <c r="U122" s="5"/>
      <c r="V122" s="5"/>
    </row>
    <row r="123" spans="1:22" x14ac:dyDescent="0.3">
      <c r="A123" t="s">
        <v>379</v>
      </c>
      <c r="B123" t="s">
        <v>11</v>
      </c>
      <c r="C123">
        <v>64</v>
      </c>
      <c r="D123">
        <v>254780243</v>
      </c>
      <c r="E123" t="s">
        <v>380</v>
      </c>
      <c r="F123" t="s">
        <v>381</v>
      </c>
      <c r="G123" t="s">
        <v>11</v>
      </c>
      <c r="H123" t="s">
        <v>382</v>
      </c>
      <c r="I123" s="3" t="s">
        <v>3457</v>
      </c>
      <c r="J123" s="26" t="s">
        <v>4254</v>
      </c>
      <c r="K123">
        <v>134361</v>
      </c>
      <c r="L123" s="5">
        <v>134555</v>
      </c>
      <c r="M123">
        <f t="shared" si="2"/>
        <v>195</v>
      </c>
      <c r="N123" s="5">
        <f t="shared" si="3"/>
        <v>0</v>
      </c>
      <c r="O123" s="5"/>
      <c r="P123" s="5"/>
      <c r="Q123" s="5"/>
      <c r="R123" s="5"/>
      <c r="S123" s="5"/>
      <c r="T123" s="5"/>
      <c r="U123" s="5"/>
      <c r="V123" s="5"/>
    </row>
    <row r="124" spans="1:22" x14ac:dyDescent="0.3">
      <c r="A124" t="s">
        <v>383</v>
      </c>
      <c r="B124" t="s">
        <v>11</v>
      </c>
      <c r="C124">
        <v>199</v>
      </c>
      <c r="D124">
        <v>254780244</v>
      </c>
      <c r="E124" t="s">
        <v>384</v>
      </c>
      <c r="F124" t="s">
        <v>385</v>
      </c>
      <c r="G124" t="s">
        <v>11</v>
      </c>
      <c r="H124" t="s">
        <v>386</v>
      </c>
      <c r="I124" s="3" t="s">
        <v>3458</v>
      </c>
      <c r="J124" s="26" t="s">
        <v>4254</v>
      </c>
      <c r="K124">
        <v>134556</v>
      </c>
      <c r="L124" s="5">
        <v>135155</v>
      </c>
      <c r="M124">
        <f t="shared" si="2"/>
        <v>600</v>
      </c>
      <c r="N124" s="5">
        <f t="shared" si="3"/>
        <v>0</v>
      </c>
      <c r="O124" s="5"/>
      <c r="P124" s="5"/>
      <c r="Q124" s="5"/>
      <c r="R124" s="5"/>
      <c r="S124" s="5"/>
      <c r="T124" s="5"/>
      <c r="U124" s="5"/>
      <c r="V124" s="5"/>
    </row>
    <row r="125" spans="1:22" x14ac:dyDescent="0.3">
      <c r="A125" t="s">
        <v>387</v>
      </c>
      <c r="B125" t="s">
        <v>11</v>
      </c>
      <c r="C125">
        <v>120</v>
      </c>
      <c r="D125">
        <v>254780245</v>
      </c>
      <c r="E125" t="s">
        <v>388</v>
      </c>
      <c r="F125" t="s">
        <v>389</v>
      </c>
      <c r="G125" t="s">
        <v>11</v>
      </c>
      <c r="H125" t="s">
        <v>390</v>
      </c>
      <c r="I125" s="3" t="s">
        <v>3459</v>
      </c>
      <c r="J125" s="26" t="s">
        <v>4254</v>
      </c>
      <c r="K125">
        <v>135224</v>
      </c>
      <c r="L125" s="5">
        <v>135586</v>
      </c>
      <c r="M125">
        <f t="shared" si="2"/>
        <v>363</v>
      </c>
      <c r="N125" s="5">
        <f t="shared" si="3"/>
        <v>0</v>
      </c>
      <c r="O125" s="5"/>
      <c r="P125" s="5"/>
      <c r="Q125" s="5"/>
      <c r="R125" s="5"/>
      <c r="S125" s="5"/>
      <c r="T125" s="5"/>
      <c r="U125" s="5"/>
      <c r="V125" s="5"/>
    </row>
    <row r="126" spans="1:22" x14ac:dyDescent="0.3">
      <c r="A126" t="s">
        <v>391</v>
      </c>
      <c r="B126" t="s">
        <v>11</v>
      </c>
      <c r="C126">
        <v>177</v>
      </c>
      <c r="D126">
        <v>254780246</v>
      </c>
      <c r="E126" t="s">
        <v>392</v>
      </c>
      <c r="F126" t="s">
        <v>393</v>
      </c>
      <c r="G126" t="s">
        <v>11</v>
      </c>
      <c r="H126" t="s">
        <v>394</v>
      </c>
      <c r="I126" s="3" t="s">
        <v>3460</v>
      </c>
      <c r="J126" s="26" t="s">
        <v>4254</v>
      </c>
      <c r="K126">
        <v>135595</v>
      </c>
      <c r="L126" s="5">
        <v>136128</v>
      </c>
      <c r="M126">
        <f t="shared" si="2"/>
        <v>534</v>
      </c>
      <c r="N126" s="5">
        <f t="shared" si="3"/>
        <v>0</v>
      </c>
      <c r="O126" s="5"/>
      <c r="P126" s="5"/>
      <c r="Q126" s="5"/>
      <c r="R126" s="5"/>
      <c r="S126" s="5"/>
      <c r="T126" s="5"/>
      <c r="U126" s="5"/>
      <c r="V126" s="5"/>
    </row>
    <row r="127" spans="1:22" x14ac:dyDescent="0.3">
      <c r="A127" t="s">
        <v>395</v>
      </c>
      <c r="B127" t="s">
        <v>11</v>
      </c>
      <c r="C127">
        <v>129</v>
      </c>
      <c r="D127">
        <v>254780247</v>
      </c>
      <c r="E127" t="s">
        <v>396</v>
      </c>
      <c r="F127" t="s">
        <v>397</v>
      </c>
      <c r="G127" t="s">
        <v>11</v>
      </c>
      <c r="H127" t="s">
        <v>398</v>
      </c>
      <c r="I127" s="3" t="s">
        <v>3461</v>
      </c>
      <c r="J127" s="26" t="s">
        <v>4254</v>
      </c>
      <c r="K127">
        <v>136171</v>
      </c>
      <c r="L127" s="5">
        <v>136560</v>
      </c>
      <c r="M127">
        <f t="shared" si="2"/>
        <v>390</v>
      </c>
      <c r="N127" s="5">
        <f t="shared" si="3"/>
        <v>0</v>
      </c>
      <c r="O127" s="5"/>
      <c r="P127" s="5"/>
      <c r="Q127" s="5"/>
      <c r="R127" s="5"/>
      <c r="S127" s="5"/>
      <c r="T127" s="5"/>
      <c r="U127" s="5"/>
      <c r="V127" s="5"/>
    </row>
    <row r="128" spans="1:22" x14ac:dyDescent="0.3">
      <c r="A128" t="s">
        <v>399</v>
      </c>
      <c r="B128" t="s">
        <v>11</v>
      </c>
      <c r="C128">
        <v>101</v>
      </c>
      <c r="D128">
        <v>254780248</v>
      </c>
      <c r="E128" t="s">
        <v>400</v>
      </c>
      <c r="F128" t="s">
        <v>401</v>
      </c>
      <c r="G128" t="s">
        <v>11</v>
      </c>
      <c r="H128" t="s">
        <v>402</v>
      </c>
      <c r="I128" s="3" t="s">
        <v>3462</v>
      </c>
      <c r="J128" s="26" t="s">
        <v>4254</v>
      </c>
      <c r="K128">
        <v>136575</v>
      </c>
      <c r="L128" s="5">
        <v>136880</v>
      </c>
      <c r="M128">
        <f t="shared" si="2"/>
        <v>306</v>
      </c>
      <c r="N128" s="5">
        <f t="shared" si="3"/>
        <v>0</v>
      </c>
      <c r="O128" s="5"/>
      <c r="P128" s="5"/>
      <c r="Q128" s="5"/>
      <c r="R128" s="5"/>
      <c r="S128" s="5"/>
      <c r="T128" s="5"/>
      <c r="U128" s="5"/>
      <c r="V128" s="5"/>
    </row>
    <row r="129" spans="1:22" x14ac:dyDescent="0.3">
      <c r="A129" t="s">
        <v>403</v>
      </c>
      <c r="B129" t="s">
        <v>11</v>
      </c>
      <c r="C129">
        <v>185</v>
      </c>
      <c r="D129">
        <v>254780249</v>
      </c>
      <c r="E129" t="s">
        <v>404</v>
      </c>
      <c r="F129" t="s">
        <v>405</v>
      </c>
      <c r="G129" t="s">
        <v>11</v>
      </c>
      <c r="H129" t="s">
        <v>406</v>
      </c>
      <c r="I129" s="3" t="s">
        <v>3463</v>
      </c>
      <c r="J129" s="26" t="s">
        <v>4254</v>
      </c>
      <c r="K129">
        <v>136902</v>
      </c>
      <c r="L129" s="5">
        <v>137459</v>
      </c>
      <c r="M129">
        <f t="shared" si="2"/>
        <v>558</v>
      </c>
      <c r="N129" s="5">
        <f t="shared" si="3"/>
        <v>0</v>
      </c>
      <c r="O129" s="5"/>
      <c r="P129" s="5"/>
      <c r="Q129" s="5"/>
      <c r="R129" s="5"/>
      <c r="S129" s="5"/>
      <c r="T129" s="5"/>
      <c r="U129" s="5"/>
      <c r="V129" s="5"/>
    </row>
    <row r="130" spans="1:22" x14ac:dyDescent="0.3">
      <c r="A130" t="s">
        <v>407</v>
      </c>
      <c r="B130" t="s">
        <v>11</v>
      </c>
      <c r="C130">
        <v>102</v>
      </c>
      <c r="D130">
        <v>254780250</v>
      </c>
      <c r="E130" t="s">
        <v>408</v>
      </c>
      <c r="F130" t="s">
        <v>409</v>
      </c>
      <c r="G130" t="s">
        <v>11</v>
      </c>
      <c r="H130" t="s">
        <v>410</v>
      </c>
      <c r="I130" s="3" t="s">
        <v>3464</v>
      </c>
      <c r="J130" s="26" t="s">
        <v>4254</v>
      </c>
      <c r="K130">
        <v>137452</v>
      </c>
      <c r="L130" s="5">
        <v>137760</v>
      </c>
      <c r="M130">
        <f t="shared" si="2"/>
        <v>309</v>
      </c>
      <c r="N130" s="5">
        <f t="shared" si="3"/>
        <v>0</v>
      </c>
      <c r="O130" s="5"/>
      <c r="P130" s="5"/>
      <c r="Q130" s="5"/>
      <c r="R130" s="5"/>
      <c r="S130" s="5"/>
      <c r="T130" s="5"/>
      <c r="U130" s="5"/>
      <c r="V130" s="5"/>
    </row>
    <row r="131" spans="1:22" x14ac:dyDescent="0.3">
      <c r="A131" t="s">
        <v>411</v>
      </c>
      <c r="B131" t="s">
        <v>11</v>
      </c>
      <c r="C131">
        <v>122</v>
      </c>
      <c r="D131">
        <v>254780251</v>
      </c>
      <c r="E131" t="s">
        <v>412</v>
      </c>
      <c r="F131" t="s">
        <v>413</v>
      </c>
      <c r="G131" t="s">
        <v>11</v>
      </c>
      <c r="H131" t="s">
        <v>414</v>
      </c>
      <c r="I131" s="3" t="s">
        <v>3465</v>
      </c>
      <c r="J131" s="26" t="s">
        <v>4254</v>
      </c>
      <c r="K131">
        <v>137773</v>
      </c>
      <c r="L131" s="5">
        <v>138141</v>
      </c>
      <c r="M131">
        <f t="shared" ref="M131:M194" si="4">ABS(L131-K131)+1</f>
        <v>369</v>
      </c>
      <c r="N131" s="5">
        <f t="shared" ref="N131:N194" si="5">MOD(M131, 3)</f>
        <v>0</v>
      </c>
      <c r="O131" s="5"/>
      <c r="P131" s="5"/>
      <c r="Q131" s="5"/>
      <c r="R131" s="5"/>
      <c r="S131" s="5"/>
      <c r="T131" s="5"/>
      <c r="U131" s="5"/>
      <c r="V131" s="5"/>
    </row>
    <row r="132" spans="1:22" x14ac:dyDescent="0.3">
      <c r="A132" t="s">
        <v>415</v>
      </c>
      <c r="B132" t="s">
        <v>11</v>
      </c>
      <c r="C132">
        <v>79</v>
      </c>
      <c r="D132">
        <v>254780252</v>
      </c>
      <c r="E132" t="s">
        <v>416</v>
      </c>
      <c r="F132" t="s">
        <v>417</v>
      </c>
      <c r="G132" t="s">
        <v>11</v>
      </c>
      <c r="H132" t="s">
        <v>418</v>
      </c>
      <c r="I132" s="3" t="s">
        <v>3466</v>
      </c>
      <c r="J132" s="26" t="s">
        <v>4254</v>
      </c>
      <c r="K132">
        <v>138268</v>
      </c>
      <c r="L132" s="5">
        <v>138507</v>
      </c>
      <c r="M132">
        <f t="shared" si="4"/>
        <v>240</v>
      </c>
      <c r="N132" s="5">
        <f t="shared" si="5"/>
        <v>0</v>
      </c>
      <c r="O132" s="5"/>
      <c r="P132" s="5"/>
      <c r="Q132" s="5"/>
      <c r="R132" s="5"/>
      <c r="S132" s="5"/>
      <c r="T132" s="5"/>
      <c r="U132" s="5"/>
      <c r="V132" s="5"/>
    </row>
    <row r="133" spans="1:22" x14ac:dyDescent="0.3">
      <c r="A133" t="s">
        <v>419</v>
      </c>
      <c r="B133" t="s">
        <v>11</v>
      </c>
      <c r="C133">
        <v>67</v>
      </c>
      <c r="D133">
        <v>254780253</v>
      </c>
      <c r="E133" t="s">
        <v>11</v>
      </c>
      <c r="F133" t="s">
        <v>420</v>
      </c>
      <c r="G133" t="s">
        <v>11</v>
      </c>
      <c r="H133" t="s">
        <v>421</v>
      </c>
      <c r="I133" s="3" t="s">
        <v>3467</v>
      </c>
      <c r="J133" s="26" t="s">
        <v>4254</v>
      </c>
      <c r="K133">
        <v>138518</v>
      </c>
      <c r="L133" s="5">
        <v>138721</v>
      </c>
      <c r="M133">
        <f t="shared" si="4"/>
        <v>204</v>
      </c>
      <c r="N133" s="5">
        <f t="shared" si="5"/>
        <v>0</v>
      </c>
      <c r="O133" s="5"/>
      <c r="P133" s="5"/>
      <c r="Q133" s="5"/>
      <c r="R133" s="5"/>
      <c r="S133" s="5"/>
      <c r="T133" s="5"/>
      <c r="U133" s="5"/>
      <c r="V133" s="5"/>
    </row>
    <row r="134" spans="1:22" x14ac:dyDescent="0.3">
      <c r="A134" t="s">
        <v>422</v>
      </c>
      <c r="B134" t="s">
        <v>11</v>
      </c>
      <c r="C134">
        <v>138</v>
      </c>
      <c r="D134">
        <v>254780254</v>
      </c>
      <c r="E134" t="s">
        <v>423</v>
      </c>
      <c r="F134" t="s">
        <v>424</v>
      </c>
      <c r="G134" t="s">
        <v>11</v>
      </c>
      <c r="H134" t="s">
        <v>425</v>
      </c>
      <c r="I134" s="3" t="s">
        <v>3468</v>
      </c>
      <c r="J134" s="26" t="s">
        <v>4254</v>
      </c>
      <c r="K134">
        <v>138729</v>
      </c>
      <c r="L134" s="5">
        <v>139145</v>
      </c>
      <c r="M134">
        <f t="shared" si="4"/>
        <v>417</v>
      </c>
      <c r="N134" s="5">
        <f t="shared" si="5"/>
        <v>0</v>
      </c>
      <c r="O134" s="5"/>
      <c r="P134" s="5"/>
      <c r="Q134" s="5"/>
      <c r="R134" s="5"/>
      <c r="S134" s="5"/>
      <c r="T134" s="5"/>
      <c r="U134" s="5"/>
      <c r="V134" s="5"/>
    </row>
    <row r="135" spans="1:22" x14ac:dyDescent="0.3">
      <c r="A135" t="s">
        <v>426</v>
      </c>
      <c r="B135" t="s">
        <v>11</v>
      </c>
      <c r="C135">
        <v>227</v>
      </c>
      <c r="D135">
        <v>254780255</v>
      </c>
      <c r="E135" t="s">
        <v>427</v>
      </c>
      <c r="F135" t="s">
        <v>428</v>
      </c>
      <c r="G135" t="s">
        <v>11</v>
      </c>
      <c r="H135" t="s">
        <v>429</v>
      </c>
      <c r="I135" s="3" t="s">
        <v>3469</v>
      </c>
      <c r="J135" s="26" t="s">
        <v>4254</v>
      </c>
      <c r="K135">
        <v>139204</v>
      </c>
      <c r="L135" s="5">
        <v>139887</v>
      </c>
      <c r="M135">
        <f t="shared" si="4"/>
        <v>684</v>
      </c>
      <c r="N135" s="5">
        <f t="shared" si="5"/>
        <v>0</v>
      </c>
      <c r="O135" s="5"/>
      <c r="P135" s="5"/>
      <c r="Q135" s="5"/>
      <c r="R135" s="5"/>
      <c r="S135" s="5"/>
      <c r="T135" s="5"/>
      <c r="U135" s="5"/>
      <c r="V135" s="5"/>
    </row>
    <row r="136" spans="1:22" x14ac:dyDescent="0.3">
      <c r="A136" t="s">
        <v>430</v>
      </c>
      <c r="B136" t="s">
        <v>11</v>
      </c>
      <c r="C136">
        <v>131</v>
      </c>
      <c r="D136">
        <v>254780256</v>
      </c>
      <c r="E136" t="s">
        <v>431</v>
      </c>
      <c r="F136" t="s">
        <v>432</v>
      </c>
      <c r="G136" t="s">
        <v>11</v>
      </c>
      <c r="H136" t="s">
        <v>433</v>
      </c>
      <c r="I136" s="3" t="s">
        <v>3470</v>
      </c>
      <c r="J136" s="26" t="s">
        <v>4254</v>
      </c>
      <c r="K136">
        <v>139887</v>
      </c>
      <c r="L136" s="5">
        <v>140282</v>
      </c>
      <c r="M136">
        <f t="shared" si="4"/>
        <v>396</v>
      </c>
      <c r="N136" s="5">
        <f t="shared" si="5"/>
        <v>0</v>
      </c>
      <c r="O136" s="5"/>
      <c r="P136" s="5"/>
      <c r="Q136" s="5"/>
      <c r="R136" s="5"/>
      <c r="S136" s="5"/>
      <c r="T136" s="5"/>
      <c r="U136" s="5"/>
      <c r="V136" s="5"/>
    </row>
    <row r="137" spans="1:22" x14ac:dyDescent="0.3">
      <c r="A137" t="s">
        <v>434</v>
      </c>
      <c r="B137" t="s">
        <v>11</v>
      </c>
      <c r="C137">
        <v>92</v>
      </c>
      <c r="D137">
        <v>254780257</v>
      </c>
      <c r="E137" t="s">
        <v>435</v>
      </c>
      <c r="F137" t="s">
        <v>436</v>
      </c>
      <c r="G137" t="s">
        <v>11</v>
      </c>
      <c r="H137" t="s">
        <v>437</v>
      </c>
      <c r="I137" s="3" t="s">
        <v>3471</v>
      </c>
      <c r="J137" s="26" t="s">
        <v>4254</v>
      </c>
      <c r="K137">
        <v>140286</v>
      </c>
      <c r="L137" s="5">
        <v>140564</v>
      </c>
      <c r="M137">
        <f t="shared" si="4"/>
        <v>279</v>
      </c>
      <c r="N137" s="5">
        <f t="shared" si="5"/>
        <v>0</v>
      </c>
      <c r="O137" s="5"/>
      <c r="P137" s="5"/>
      <c r="Q137" s="5"/>
      <c r="R137" s="5"/>
      <c r="S137" s="5"/>
      <c r="T137" s="5"/>
      <c r="U137" s="5"/>
      <c r="V137" s="5"/>
    </row>
    <row r="138" spans="1:22" x14ac:dyDescent="0.3">
      <c r="A138" t="s">
        <v>438</v>
      </c>
      <c r="B138" t="s">
        <v>11</v>
      </c>
      <c r="C138">
        <v>278</v>
      </c>
      <c r="D138">
        <v>254780258</v>
      </c>
      <c r="E138" t="s">
        <v>439</v>
      </c>
      <c r="F138" t="s">
        <v>440</v>
      </c>
      <c r="G138" t="s">
        <v>11</v>
      </c>
      <c r="H138" t="s">
        <v>441</v>
      </c>
      <c r="I138" s="3" t="s">
        <v>3472</v>
      </c>
      <c r="J138" s="26" t="s">
        <v>4254</v>
      </c>
      <c r="K138">
        <v>140577</v>
      </c>
      <c r="L138" s="5">
        <v>141413</v>
      </c>
      <c r="M138">
        <f t="shared" si="4"/>
        <v>837</v>
      </c>
      <c r="N138" s="5">
        <f t="shared" si="5"/>
        <v>0</v>
      </c>
      <c r="O138" s="5"/>
      <c r="P138" s="5"/>
      <c r="Q138" s="5"/>
      <c r="R138" s="5"/>
      <c r="S138" s="5"/>
      <c r="T138" s="5"/>
      <c r="U138" s="5"/>
      <c r="V138" s="5"/>
    </row>
    <row r="139" spans="1:22" x14ac:dyDescent="0.3">
      <c r="A139" t="s">
        <v>442</v>
      </c>
      <c r="B139" t="s">
        <v>11</v>
      </c>
      <c r="C139">
        <v>110</v>
      </c>
      <c r="D139">
        <v>254780259</v>
      </c>
      <c r="E139" t="s">
        <v>443</v>
      </c>
      <c r="F139" t="s">
        <v>444</v>
      </c>
      <c r="G139" t="s">
        <v>11</v>
      </c>
      <c r="H139" t="s">
        <v>445</v>
      </c>
      <c r="I139" s="3" t="s">
        <v>3473</v>
      </c>
      <c r="J139" s="26" t="s">
        <v>4254</v>
      </c>
      <c r="K139">
        <v>141442</v>
      </c>
      <c r="L139" s="5">
        <v>141774</v>
      </c>
      <c r="M139">
        <f t="shared" si="4"/>
        <v>333</v>
      </c>
      <c r="N139" s="5">
        <f t="shared" si="5"/>
        <v>0</v>
      </c>
      <c r="O139" s="5"/>
      <c r="P139" s="5"/>
      <c r="Q139" s="5"/>
      <c r="R139" s="5"/>
      <c r="S139" s="5"/>
      <c r="T139" s="5"/>
      <c r="U139" s="5"/>
      <c r="V139" s="5"/>
    </row>
    <row r="140" spans="1:22" x14ac:dyDescent="0.3">
      <c r="A140" t="s">
        <v>446</v>
      </c>
      <c r="B140" t="s">
        <v>11</v>
      </c>
      <c r="C140">
        <v>207</v>
      </c>
      <c r="D140">
        <v>254780260</v>
      </c>
      <c r="E140" t="s">
        <v>447</v>
      </c>
      <c r="F140" t="s">
        <v>448</v>
      </c>
      <c r="G140" t="s">
        <v>11</v>
      </c>
      <c r="H140" t="s">
        <v>449</v>
      </c>
      <c r="I140" s="3" t="s">
        <v>3474</v>
      </c>
      <c r="J140" s="26" t="s">
        <v>4254</v>
      </c>
      <c r="K140">
        <v>141771</v>
      </c>
      <c r="L140" s="5">
        <v>142394</v>
      </c>
      <c r="M140">
        <f t="shared" si="4"/>
        <v>624</v>
      </c>
      <c r="N140" s="5">
        <f t="shared" si="5"/>
        <v>0</v>
      </c>
      <c r="O140" s="5"/>
      <c r="P140" s="5"/>
      <c r="Q140" s="5"/>
      <c r="R140" s="5"/>
      <c r="S140" s="5"/>
      <c r="T140" s="5"/>
      <c r="U140" s="5"/>
      <c r="V140" s="5"/>
    </row>
    <row r="141" spans="1:22" x14ac:dyDescent="0.3">
      <c r="A141" t="s">
        <v>450</v>
      </c>
      <c r="B141" t="s">
        <v>11</v>
      </c>
      <c r="C141">
        <v>221</v>
      </c>
      <c r="D141">
        <v>254780261</v>
      </c>
      <c r="E141" t="s">
        <v>451</v>
      </c>
      <c r="F141" t="s">
        <v>452</v>
      </c>
      <c r="G141" t="s">
        <v>11</v>
      </c>
      <c r="H141" t="s">
        <v>453</v>
      </c>
      <c r="I141" s="3" t="s">
        <v>3475</v>
      </c>
      <c r="J141" s="26" t="s">
        <v>4254</v>
      </c>
      <c r="K141">
        <v>142391</v>
      </c>
      <c r="L141" s="5">
        <v>143056</v>
      </c>
      <c r="M141">
        <f t="shared" si="4"/>
        <v>666</v>
      </c>
      <c r="N141" s="5">
        <f t="shared" si="5"/>
        <v>0</v>
      </c>
      <c r="O141" s="5"/>
      <c r="P141" s="5"/>
      <c r="Q141" s="5"/>
      <c r="R141" s="5"/>
      <c r="S141" s="5"/>
      <c r="T141" s="5"/>
      <c r="U141" s="5"/>
      <c r="V141" s="5"/>
    </row>
    <row r="142" spans="1:22" x14ac:dyDescent="0.3">
      <c r="A142" t="s">
        <v>454</v>
      </c>
      <c r="B142" t="s">
        <v>11</v>
      </c>
      <c r="C142">
        <v>104</v>
      </c>
      <c r="D142">
        <v>254780262</v>
      </c>
      <c r="E142" t="s">
        <v>455</v>
      </c>
      <c r="F142" t="s">
        <v>456</v>
      </c>
      <c r="G142" t="s">
        <v>11</v>
      </c>
      <c r="H142" t="s">
        <v>457</v>
      </c>
      <c r="I142" s="3" t="s">
        <v>3476</v>
      </c>
      <c r="J142" s="26" t="s">
        <v>4254</v>
      </c>
      <c r="K142">
        <v>143076</v>
      </c>
      <c r="L142" s="5">
        <v>143390</v>
      </c>
      <c r="M142">
        <f t="shared" si="4"/>
        <v>315</v>
      </c>
      <c r="N142" s="5">
        <f t="shared" si="5"/>
        <v>0</v>
      </c>
      <c r="O142" s="5"/>
      <c r="P142" s="5"/>
      <c r="Q142" s="5"/>
      <c r="R142" s="5"/>
      <c r="S142" s="5"/>
      <c r="T142" s="5"/>
      <c r="U142" s="5"/>
      <c r="V142" s="5"/>
    </row>
    <row r="143" spans="1:22" x14ac:dyDescent="0.3">
      <c r="A143" t="s">
        <v>458</v>
      </c>
      <c r="B143" t="s">
        <v>11</v>
      </c>
      <c r="C143">
        <v>392</v>
      </c>
      <c r="D143">
        <v>254780263</v>
      </c>
      <c r="E143" t="s">
        <v>11</v>
      </c>
      <c r="F143" t="s">
        <v>459</v>
      </c>
      <c r="G143" t="s">
        <v>11</v>
      </c>
      <c r="H143" t="s">
        <v>98</v>
      </c>
      <c r="I143" s="3" t="s">
        <v>3399</v>
      </c>
      <c r="J143" s="26" t="s">
        <v>4254</v>
      </c>
      <c r="K143">
        <v>143477</v>
      </c>
      <c r="L143" s="5">
        <v>144655</v>
      </c>
      <c r="M143">
        <f t="shared" si="4"/>
        <v>1179</v>
      </c>
      <c r="N143" s="5">
        <f t="shared" si="5"/>
        <v>0</v>
      </c>
      <c r="O143" s="5"/>
      <c r="P143" s="5"/>
      <c r="Q143" s="5"/>
      <c r="R143" s="5"/>
      <c r="S143" s="5"/>
      <c r="T143" s="5"/>
      <c r="U143" s="5"/>
      <c r="V143" s="5"/>
    </row>
    <row r="144" spans="1:22" x14ac:dyDescent="0.3">
      <c r="A144" t="s">
        <v>460</v>
      </c>
      <c r="B144" t="s">
        <v>11</v>
      </c>
      <c r="C144">
        <v>701</v>
      </c>
      <c r="D144">
        <v>254780264</v>
      </c>
      <c r="E144" t="s">
        <v>461</v>
      </c>
      <c r="F144" t="s">
        <v>462</v>
      </c>
      <c r="G144" t="s">
        <v>11</v>
      </c>
      <c r="H144" t="s">
        <v>463</v>
      </c>
      <c r="I144" s="3" t="s">
        <v>3477</v>
      </c>
      <c r="J144" s="26" t="s">
        <v>4254</v>
      </c>
      <c r="K144">
        <v>144746</v>
      </c>
      <c r="L144" s="5">
        <v>146851</v>
      </c>
      <c r="M144">
        <f t="shared" si="4"/>
        <v>2106</v>
      </c>
      <c r="N144" s="5">
        <f t="shared" si="5"/>
        <v>0</v>
      </c>
      <c r="O144" s="5"/>
      <c r="P144" s="5"/>
      <c r="Q144" s="5"/>
      <c r="R144" s="5"/>
      <c r="S144" s="5"/>
      <c r="T144" s="5"/>
      <c r="U144" s="5"/>
      <c r="V144" s="5"/>
    </row>
    <row r="145" spans="1:22" x14ac:dyDescent="0.3">
      <c r="A145" t="s">
        <v>464</v>
      </c>
      <c r="B145" t="s">
        <v>11</v>
      </c>
      <c r="C145">
        <v>156</v>
      </c>
      <c r="D145">
        <v>254780265</v>
      </c>
      <c r="E145" t="s">
        <v>465</v>
      </c>
      <c r="F145" t="s">
        <v>466</v>
      </c>
      <c r="G145" t="s">
        <v>11</v>
      </c>
      <c r="H145" t="s">
        <v>467</v>
      </c>
      <c r="I145" s="3" t="s">
        <v>3478</v>
      </c>
      <c r="J145" s="26" t="s">
        <v>4254</v>
      </c>
      <c r="K145">
        <v>146876</v>
      </c>
      <c r="L145" s="5">
        <v>147346</v>
      </c>
      <c r="M145">
        <f t="shared" si="4"/>
        <v>471</v>
      </c>
      <c r="N145" s="5">
        <f t="shared" si="5"/>
        <v>0</v>
      </c>
      <c r="O145" s="5"/>
      <c r="P145" s="5"/>
      <c r="Q145" s="5"/>
      <c r="R145" s="5"/>
      <c r="S145" s="5"/>
      <c r="T145" s="5"/>
      <c r="U145" s="5"/>
      <c r="V145" s="5"/>
    </row>
    <row r="146" spans="1:22" x14ac:dyDescent="0.3">
      <c r="A146" t="s">
        <v>468</v>
      </c>
      <c r="B146" t="s">
        <v>11</v>
      </c>
      <c r="C146">
        <v>124</v>
      </c>
      <c r="D146">
        <v>254780266</v>
      </c>
      <c r="E146" t="s">
        <v>469</v>
      </c>
      <c r="F146" t="s">
        <v>470</v>
      </c>
      <c r="G146" t="s">
        <v>11</v>
      </c>
      <c r="H146" t="s">
        <v>471</v>
      </c>
      <c r="I146" s="3" t="s">
        <v>3479</v>
      </c>
      <c r="J146" s="26" t="s">
        <v>4254</v>
      </c>
      <c r="K146">
        <v>147423</v>
      </c>
      <c r="L146" s="5">
        <v>147797</v>
      </c>
      <c r="M146">
        <f t="shared" si="4"/>
        <v>375</v>
      </c>
      <c r="N146" s="5">
        <f t="shared" si="5"/>
        <v>0</v>
      </c>
      <c r="O146" s="5"/>
      <c r="P146" s="5"/>
      <c r="Q146" s="5"/>
      <c r="R146" s="5"/>
      <c r="S146" s="5"/>
      <c r="T146" s="5"/>
      <c r="U146" s="5"/>
      <c r="V146" s="5"/>
    </row>
    <row r="147" spans="1:22" x14ac:dyDescent="0.3">
      <c r="A147" t="s">
        <v>472</v>
      </c>
      <c r="B147" t="s">
        <v>10</v>
      </c>
      <c r="C147">
        <v>171</v>
      </c>
      <c r="D147">
        <v>254780267</v>
      </c>
      <c r="E147" t="s">
        <v>473</v>
      </c>
      <c r="F147" t="s">
        <v>474</v>
      </c>
      <c r="G147" t="s">
        <v>11</v>
      </c>
      <c r="H147" t="s">
        <v>475</v>
      </c>
      <c r="I147" s="3" t="s">
        <v>3480</v>
      </c>
      <c r="J147" s="26" t="s">
        <v>4254</v>
      </c>
      <c r="K147">
        <v>148507</v>
      </c>
      <c r="L147" s="5">
        <v>149022</v>
      </c>
      <c r="M147">
        <f t="shared" si="4"/>
        <v>516</v>
      </c>
      <c r="N147" s="5">
        <f t="shared" si="5"/>
        <v>0</v>
      </c>
      <c r="O147" s="5"/>
      <c r="P147" s="5"/>
      <c r="Q147" s="5"/>
      <c r="R147" s="5"/>
      <c r="S147" s="5"/>
      <c r="T147" s="5"/>
      <c r="U147" s="5"/>
      <c r="V147" s="5"/>
    </row>
    <row r="148" spans="1:22" x14ac:dyDescent="0.3">
      <c r="A148" t="s">
        <v>476</v>
      </c>
      <c r="B148" t="s">
        <v>10</v>
      </c>
      <c r="C148">
        <v>443</v>
      </c>
      <c r="D148">
        <v>254780268</v>
      </c>
      <c r="E148" t="s">
        <v>11</v>
      </c>
      <c r="F148" t="s">
        <v>477</v>
      </c>
      <c r="G148" t="s">
        <v>11</v>
      </c>
      <c r="H148" t="s">
        <v>478</v>
      </c>
      <c r="I148" s="3" t="s">
        <v>3481</v>
      </c>
      <c r="J148" s="26" t="s">
        <v>4254</v>
      </c>
      <c r="K148">
        <v>149019</v>
      </c>
      <c r="L148" s="5">
        <v>150350</v>
      </c>
      <c r="M148">
        <f t="shared" si="4"/>
        <v>1332</v>
      </c>
      <c r="N148" s="5">
        <f t="shared" si="5"/>
        <v>0</v>
      </c>
      <c r="O148" s="5"/>
      <c r="P148" s="5"/>
      <c r="Q148" s="5"/>
      <c r="R148" s="5"/>
      <c r="S148" s="5"/>
      <c r="T148" s="5"/>
      <c r="U148" s="5"/>
      <c r="V148" s="5"/>
    </row>
    <row r="149" spans="1:22" x14ac:dyDescent="0.3">
      <c r="A149" t="s">
        <v>479</v>
      </c>
      <c r="B149" t="s">
        <v>10</v>
      </c>
      <c r="C149">
        <v>179</v>
      </c>
      <c r="D149">
        <v>254780269</v>
      </c>
      <c r="E149" t="s">
        <v>480</v>
      </c>
      <c r="F149" t="s">
        <v>481</v>
      </c>
      <c r="G149" t="s">
        <v>11</v>
      </c>
      <c r="H149" t="s">
        <v>482</v>
      </c>
      <c r="I149" s="3" t="s">
        <v>3482</v>
      </c>
      <c r="J149" s="26" t="s">
        <v>4254</v>
      </c>
      <c r="K149">
        <v>150442</v>
      </c>
      <c r="L149" s="5">
        <v>150981</v>
      </c>
      <c r="M149">
        <f t="shared" si="4"/>
        <v>540</v>
      </c>
      <c r="N149" s="5">
        <f t="shared" si="5"/>
        <v>0</v>
      </c>
      <c r="O149" s="5"/>
      <c r="P149" s="5"/>
      <c r="Q149" s="5"/>
      <c r="R149" s="5"/>
      <c r="S149" s="5"/>
      <c r="T149" s="5"/>
      <c r="U149" s="5"/>
      <c r="V149" s="5"/>
    </row>
    <row r="150" spans="1:22" x14ac:dyDescent="0.3">
      <c r="A150" t="s">
        <v>483</v>
      </c>
      <c r="B150" t="s">
        <v>11</v>
      </c>
      <c r="C150">
        <v>820</v>
      </c>
      <c r="D150">
        <v>254780270</v>
      </c>
      <c r="E150" t="s">
        <v>484</v>
      </c>
      <c r="F150" t="s">
        <v>485</v>
      </c>
      <c r="G150" t="s">
        <v>11</v>
      </c>
      <c r="H150" t="s">
        <v>486</v>
      </c>
      <c r="I150" s="3" t="s">
        <v>3483</v>
      </c>
      <c r="J150" s="26" t="s">
        <v>4254</v>
      </c>
      <c r="K150">
        <v>151069</v>
      </c>
      <c r="L150" s="5">
        <v>153531</v>
      </c>
      <c r="M150">
        <f t="shared" si="4"/>
        <v>2463</v>
      </c>
      <c r="N150" s="5">
        <f t="shared" si="5"/>
        <v>0</v>
      </c>
      <c r="O150" s="5"/>
      <c r="P150" s="5"/>
      <c r="Q150" s="5"/>
      <c r="R150" s="5"/>
      <c r="S150" s="5"/>
      <c r="T150" s="5"/>
      <c r="U150" s="5"/>
      <c r="V150" s="5"/>
    </row>
    <row r="151" spans="1:22" x14ac:dyDescent="0.3">
      <c r="A151" t="s">
        <v>487</v>
      </c>
      <c r="B151" t="s">
        <v>11</v>
      </c>
      <c r="C151">
        <v>424</v>
      </c>
      <c r="D151">
        <v>254780271</v>
      </c>
      <c r="E151" t="s">
        <v>488</v>
      </c>
      <c r="F151" t="s">
        <v>489</v>
      </c>
      <c r="G151" t="s">
        <v>11</v>
      </c>
      <c r="H151" t="s">
        <v>490</v>
      </c>
      <c r="I151" s="3" t="s">
        <v>3484</v>
      </c>
      <c r="J151" s="26" t="s">
        <v>4254</v>
      </c>
      <c r="K151">
        <v>153788</v>
      </c>
      <c r="L151" s="5">
        <v>155062</v>
      </c>
      <c r="M151">
        <f t="shared" si="4"/>
        <v>1275</v>
      </c>
      <c r="N151" s="5">
        <f t="shared" si="5"/>
        <v>0</v>
      </c>
      <c r="O151" s="5"/>
      <c r="P151" s="5"/>
      <c r="Q151" s="5"/>
      <c r="R151" s="5"/>
      <c r="S151" s="5"/>
      <c r="T151" s="5"/>
      <c r="U151" s="5"/>
      <c r="V151" s="5"/>
    </row>
    <row r="152" spans="1:22" x14ac:dyDescent="0.3">
      <c r="A152" t="s">
        <v>491</v>
      </c>
      <c r="B152" t="s">
        <v>11</v>
      </c>
      <c r="C152">
        <v>216</v>
      </c>
      <c r="D152">
        <v>254780272</v>
      </c>
      <c r="E152" t="s">
        <v>492</v>
      </c>
      <c r="F152" t="s">
        <v>493</v>
      </c>
      <c r="G152" t="s">
        <v>11</v>
      </c>
      <c r="H152" t="s">
        <v>494</v>
      </c>
      <c r="I152" s="3" t="s">
        <v>3485</v>
      </c>
      <c r="J152" s="26" t="s">
        <v>4254</v>
      </c>
      <c r="K152">
        <v>155338</v>
      </c>
      <c r="L152" s="5">
        <v>155988</v>
      </c>
      <c r="M152">
        <f t="shared" si="4"/>
        <v>651</v>
      </c>
      <c r="N152" s="5">
        <f t="shared" si="5"/>
        <v>0</v>
      </c>
      <c r="O152" s="5"/>
      <c r="P152" s="5"/>
      <c r="Q152" s="5"/>
      <c r="R152" s="5"/>
      <c r="S152" s="5"/>
      <c r="T152" s="5"/>
      <c r="U152" s="5"/>
      <c r="V152" s="5"/>
    </row>
    <row r="153" spans="1:22" x14ac:dyDescent="0.3">
      <c r="A153" t="s">
        <v>495</v>
      </c>
      <c r="B153" t="s">
        <v>11</v>
      </c>
      <c r="C153">
        <v>539</v>
      </c>
      <c r="D153">
        <v>254780273</v>
      </c>
      <c r="E153" t="s">
        <v>11</v>
      </c>
      <c r="F153" t="s">
        <v>496</v>
      </c>
      <c r="G153" t="s">
        <v>11</v>
      </c>
      <c r="H153" t="s">
        <v>497</v>
      </c>
      <c r="I153" s="3" t="s">
        <v>3486</v>
      </c>
      <c r="J153" s="26" t="s">
        <v>4254</v>
      </c>
      <c r="K153">
        <v>156624</v>
      </c>
      <c r="L153" s="5">
        <v>158243</v>
      </c>
      <c r="M153">
        <f t="shared" si="4"/>
        <v>1620</v>
      </c>
      <c r="N153" s="5">
        <f t="shared" si="5"/>
        <v>0</v>
      </c>
      <c r="O153" s="5"/>
      <c r="P153" s="5"/>
      <c r="Q153" s="5"/>
      <c r="R153" s="5"/>
      <c r="S153" s="5"/>
      <c r="T153" s="5"/>
      <c r="U153" s="5"/>
      <c r="V153" s="5"/>
    </row>
    <row r="154" spans="1:22" x14ac:dyDescent="0.3">
      <c r="A154" t="s">
        <v>498</v>
      </c>
      <c r="B154" t="s">
        <v>10</v>
      </c>
      <c r="C154">
        <v>317</v>
      </c>
      <c r="D154">
        <v>254780274</v>
      </c>
      <c r="E154" t="s">
        <v>11</v>
      </c>
      <c r="F154" t="s">
        <v>499</v>
      </c>
      <c r="G154" t="s">
        <v>11</v>
      </c>
      <c r="H154" t="s">
        <v>500</v>
      </c>
      <c r="I154" s="3" t="s">
        <v>3487</v>
      </c>
      <c r="J154" s="26" t="s">
        <v>4254</v>
      </c>
      <c r="K154">
        <v>158391</v>
      </c>
      <c r="L154" s="5">
        <v>159344</v>
      </c>
      <c r="M154">
        <f t="shared" si="4"/>
        <v>954</v>
      </c>
      <c r="N154" s="5">
        <f t="shared" si="5"/>
        <v>0</v>
      </c>
      <c r="O154" s="5"/>
      <c r="P154" s="5"/>
      <c r="Q154" s="5"/>
      <c r="R154" s="5"/>
      <c r="S154" s="5"/>
      <c r="T154" s="5"/>
      <c r="U154" s="5"/>
      <c r="V154" s="5"/>
    </row>
    <row r="155" spans="1:22" x14ac:dyDescent="0.3">
      <c r="A155" t="s">
        <v>501</v>
      </c>
      <c r="B155" t="s">
        <v>11</v>
      </c>
      <c r="C155">
        <v>159</v>
      </c>
      <c r="D155">
        <v>254780275</v>
      </c>
      <c r="E155" t="s">
        <v>502</v>
      </c>
      <c r="F155" t="s">
        <v>503</v>
      </c>
      <c r="G155" t="s">
        <v>11</v>
      </c>
      <c r="H155" t="s">
        <v>504</v>
      </c>
      <c r="I155" s="3" t="s">
        <v>3488</v>
      </c>
      <c r="J155" s="26" t="s">
        <v>4254</v>
      </c>
      <c r="K155">
        <v>159969</v>
      </c>
      <c r="L155" s="5">
        <v>160448</v>
      </c>
      <c r="M155">
        <f t="shared" si="4"/>
        <v>480</v>
      </c>
      <c r="N155" s="5">
        <f t="shared" si="5"/>
        <v>0</v>
      </c>
      <c r="O155" s="5"/>
      <c r="P155" s="5"/>
      <c r="Q155" s="5"/>
      <c r="R155" s="5"/>
      <c r="S155" s="5"/>
      <c r="T155" s="5"/>
      <c r="U155" s="5"/>
      <c r="V155" s="5"/>
    </row>
    <row r="156" spans="1:22" x14ac:dyDescent="0.3">
      <c r="A156" t="s">
        <v>505</v>
      </c>
      <c r="B156" t="s">
        <v>11</v>
      </c>
      <c r="C156">
        <v>292</v>
      </c>
      <c r="D156">
        <v>254780276</v>
      </c>
      <c r="E156" t="s">
        <v>11</v>
      </c>
      <c r="F156" t="s">
        <v>506</v>
      </c>
      <c r="G156" t="s">
        <v>11</v>
      </c>
      <c r="H156" t="s">
        <v>507</v>
      </c>
      <c r="I156" s="3" t="s">
        <v>3489</v>
      </c>
      <c r="J156" s="26" t="s">
        <v>4254</v>
      </c>
      <c r="K156">
        <v>160523</v>
      </c>
      <c r="L156" s="5">
        <v>161401</v>
      </c>
      <c r="M156">
        <f t="shared" si="4"/>
        <v>879</v>
      </c>
      <c r="N156" s="5">
        <f t="shared" si="5"/>
        <v>0</v>
      </c>
      <c r="O156" s="5"/>
      <c r="P156" s="5"/>
      <c r="Q156" s="5"/>
      <c r="R156" s="5"/>
      <c r="S156" s="5"/>
      <c r="T156" s="5"/>
      <c r="U156" s="5"/>
      <c r="V156" s="5"/>
    </row>
    <row r="157" spans="1:22" x14ac:dyDescent="0.3">
      <c r="A157" t="s">
        <v>508</v>
      </c>
      <c r="B157" t="s">
        <v>10</v>
      </c>
      <c r="C157">
        <v>976</v>
      </c>
      <c r="D157">
        <v>254780277</v>
      </c>
      <c r="E157" t="s">
        <v>11</v>
      </c>
      <c r="F157" t="s">
        <v>509</v>
      </c>
      <c r="G157" t="s">
        <v>11</v>
      </c>
      <c r="H157" t="s">
        <v>24</v>
      </c>
      <c r="I157" s="3" t="s">
        <v>3490</v>
      </c>
      <c r="J157" s="26" t="s">
        <v>4254</v>
      </c>
      <c r="K157">
        <v>161960</v>
      </c>
      <c r="L157" s="5">
        <v>164890</v>
      </c>
      <c r="M157">
        <f t="shared" si="4"/>
        <v>2931</v>
      </c>
      <c r="N157" s="5">
        <f t="shared" si="5"/>
        <v>0</v>
      </c>
      <c r="O157" s="5"/>
      <c r="P157" s="5"/>
      <c r="Q157" s="5"/>
      <c r="R157" s="5"/>
      <c r="S157" s="5"/>
      <c r="T157" s="5"/>
      <c r="U157" s="5"/>
      <c r="V157" s="5"/>
    </row>
    <row r="158" spans="1:22" x14ac:dyDescent="0.3">
      <c r="A158" t="s">
        <v>510</v>
      </c>
      <c r="B158" t="s">
        <v>11</v>
      </c>
      <c r="C158">
        <v>212</v>
      </c>
      <c r="D158">
        <v>254780278</v>
      </c>
      <c r="E158" t="s">
        <v>11</v>
      </c>
      <c r="F158" t="s">
        <v>511</v>
      </c>
      <c r="G158" t="s">
        <v>11</v>
      </c>
      <c r="H158" t="s">
        <v>512</v>
      </c>
      <c r="I158" s="3" t="s">
        <v>3491</v>
      </c>
      <c r="J158" s="26" t="s">
        <v>4254</v>
      </c>
      <c r="K158">
        <v>164941</v>
      </c>
      <c r="L158" s="5">
        <v>165579</v>
      </c>
      <c r="M158">
        <f t="shared" si="4"/>
        <v>639</v>
      </c>
      <c r="N158" s="5">
        <f t="shared" si="5"/>
        <v>0</v>
      </c>
      <c r="O158" s="5"/>
      <c r="P158" s="5"/>
      <c r="Q158" s="5"/>
      <c r="R158" s="5"/>
      <c r="S158" s="5"/>
      <c r="T158" s="5"/>
      <c r="U158" s="5"/>
      <c r="V158" s="5"/>
    </row>
    <row r="159" spans="1:22" x14ac:dyDescent="0.3">
      <c r="A159" t="s">
        <v>513</v>
      </c>
      <c r="B159" t="s">
        <v>11</v>
      </c>
      <c r="C159">
        <v>280</v>
      </c>
      <c r="D159">
        <v>254780279</v>
      </c>
      <c r="E159" t="s">
        <v>11</v>
      </c>
      <c r="F159" t="s">
        <v>514</v>
      </c>
      <c r="G159" t="s">
        <v>11</v>
      </c>
      <c r="H159" t="s">
        <v>515</v>
      </c>
      <c r="I159" s="3" t="s">
        <v>3492</v>
      </c>
      <c r="J159" s="26" t="s">
        <v>4254</v>
      </c>
      <c r="K159">
        <v>165572</v>
      </c>
      <c r="L159" s="5">
        <v>166414</v>
      </c>
      <c r="M159">
        <f t="shared" si="4"/>
        <v>843</v>
      </c>
      <c r="N159" s="5">
        <f t="shared" si="5"/>
        <v>0</v>
      </c>
      <c r="O159" s="5"/>
      <c r="P159" s="5"/>
      <c r="Q159" s="5"/>
      <c r="R159" s="5"/>
      <c r="S159" s="5"/>
      <c r="T159" s="5"/>
      <c r="U159" s="5"/>
      <c r="V159" s="5"/>
    </row>
    <row r="160" spans="1:22" x14ac:dyDescent="0.3">
      <c r="A160" t="s">
        <v>516</v>
      </c>
      <c r="B160" t="s">
        <v>11</v>
      </c>
      <c r="C160">
        <v>348</v>
      </c>
      <c r="D160">
        <v>254780280</v>
      </c>
      <c r="E160" t="s">
        <v>517</v>
      </c>
      <c r="F160" t="s">
        <v>518</v>
      </c>
      <c r="G160" t="s">
        <v>11</v>
      </c>
      <c r="H160" t="s">
        <v>519</v>
      </c>
      <c r="I160" s="3" t="s">
        <v>3493</v>
      </c>
      <c r="J160" s="26" t="s">
        <v>4254</v>
      </c>
      <c r="K160">
        <v>166467</v>
      </c>
      <c r="L160" s="5">
        <v>167513</v>
      </c>
      <c r="M160">
        <f t="shared" si="4"/>
        <v>1047</v>
      </c>
      <c r="N160" s="5">
        <f t="shared" si="5"/>
        <v>0</v>
      </c>
      <c r="O160" s="5"/>
      <c r="P160" s="5"/>
      <c r="Q160" s="5"/>
      <c r="R160" s="5"/>
      <c r="S160" s="5"/>
      <c r="T160" s="5"/>
      <c r="U160" s="5"/>
      <c r="V160" s="5"/>
    </row>
    <row r="161" spans="1:22" x14ac:dyDescent="0.3">
      <c r="A161" t="s">
        <v>520</v>
      </c>
      <c r="B161" t="s">
        <v>11</v>
      </c>
      <c r="C161">
        <v>201</v>
      </c>
      <c r="D161">
        <v>254780281</v>
      </c>
      <c r="E161" t="s">
        <v>11</v>
      </c>
      <c r="F161" t="s">
        <v>521</v>
      </c>
      <c r="G161" t="s">
        <v>11</v>
      </c>
      <c r="H161" t="s">
        <v>522</v>
      </c>
      <c r="I161" s="3" t="s">
        <v>3494</v>
      </c>
      <c r="J161" s="26" t="s">
        <v>4254</v>
      </c>
      <c r="K161">
        <v>168162</v>
      </c>
      <c r="L161" s="5">
        <v>168767</v>
      </c>
      <c r="M161">
        <f t="shared" si="4"/>
        <v>606</v>
      </c>
      <c r="N161" s="5">
        <f t="shared" si="5"/>
        <v>0</v>
      </c>
      <c r="O161" s="5"/>
      <c r="P161" s="5"/>
      <c r="Q161" s="5"/>
      <c r="R161" s="5"/>
      <c r="S161" s="5"/>
      <c r="T161" s="5"/>
      <c r="U161" s="5"/>
      <c r="V161" s="5"/>
    </row>
    <row r="162" spans="1:22" x14ac:dyDescent="0.3">
      <c r="A162" t="s">
        <v>523</v>
      </c>
      <c r="B162" t="s">
        <v>11</v>
      </c>
      <c r="C162">
        <v>299</v>
      </c>
      <c r="D162">
        <v>254780282</v>
      </c>
      <c r="E162" t="s">
        <v>11</v>
      </c>
      <c r="F162" t="s">
        <v>524</v>
      </c>
      <c r="G162" t="s">
        <v>11</v>
      </c>
      <c r="H162" t="s">
        <v>525</v>
      </c>
      <c r="I162" s="3" t="s">
        <v>3495</v>
      </c>
      <c r="J162" s="26" t="s">
        <v>4254</v>
      </c>
      <c r="K162">
        <v>169094</v>
      </c>
      <c r="L162" s="5">
        <v>169993</v>
      </c>
      <c r="M162">
        <f t="shared" si="4"/>
        <v>900</v>
      </c>
      <c r="N162" s="5">
        <f t="shared" si="5"/>
        <v>0</v>
      </c>
      <c r="O162" s="5"/>
      <c r="P162" s="5"/>
      <c r="Q162" s="5"/>
      <c r="R162" s="5"/>
      <c r="S162" s="5"/>
      <c r="T162" s="5"/>
      <c r="U162" s="5"/>
      <c r="V162" s="5"/>
    </row>
    <row r="163" spans="1:22" x14ac:dyDescent="0.3">
      <c r="A163" t="s">
        <v>526</v>
      </c>
      <c r="B163" t="s">
        <v>11</v>
      </c>
      <c r="C163">
        <v>321</v>
      </c>
      <c r="D163">
        <v>254780283</v>
      </c>
      <c r="E163" t="s">
        <v>11</v>
      </c>
      <c r="F163" t="s">
        <v>527</v>
      </c>
      <c r="G163" t="s">
        <v>11</v>
      </c>
      <c r="H163" t="s">
        <v>528</v>
      </c>
      <c r="I163" s="3" t="s">
        <v>3496</v>
      </c>
      <c r="J163" s="26" t="s">
        <v>4254</v>
      </c>
      <c r="K163">
        <v>170035</v>
      </c>
      <c r="L163" s="5">
        <v>171000</v>
      </c>
      <c r="M163">
        <f t="shared" si="4"/>
        <v>966</v>
      </c>
      <c r="N163" s="5">
        <f t="shared" si="5"/>
        <v>0</v>
      </c>
      <c r="O163" s="5"/>
      <c r="P163" s="5"/>
      <c r="Q163" s="5"/>
      <c r="R163" s="5"/>
      <c r="S163" s="5"/>
      <c r="T163" s="5"/>
      <c r="U163" s="5"/>
      <c r="V163" s="5"/>
    </row>
    <row r="164" spans="1:22" x14ac:dyDescent="0.3">
      <c r="A164" t="s">
        <v>529</v>
      </c>
      <c r="B164" t="s">
        <v>11</v>
      </c>
      <c r="C164">
        <v>623</v>
      </c>
      <c r="D164">
        <v>254780284</v>
      </c>
      <c r="E164" t="s">
        <v>11</v>
      </c>
      <c r="F164" t="s">
        <v>530</v>
      </c>
      <c r="G164" t="s">
        <v>11</v>
      </c>
      <c r="H164" t="s">
        <v>11</v>
      </c>
      <c r="I164" s="3" t="s">
        <v>3379</v>
      </c>
      <c r="J164" s="26" t="s">
        <v>4254</v>
      </c>
      <c r="K164">
        <v>171395</v>
      </c>
      <c r="L164" s="5">
        <v>173266</v>
      </c>
      <c r="M164">
        <f t="shared" si="4"/>
        <v>1872</v>
      </c>
      <c r="N164" s="5">
        <f t="shared" si="5"/>
        <v>0</v>
      </c>
      <c r="O164" s="5"/>
      <c r="P164" s="5"/>
      <c r="Q164" s="5"/>
      <c r="R164" s="5"/>
      <c r="S164" s="5"/>
      <c r="T164" s="5"/>
      <c r="U164" s="5"/>
      <c r="V164" s="5"/>
    </row>
    <row r="165" spans="1:22" x14ac:dyDescent="0.3">
      <c r="A165" t="s">
        <v>531</v>
      </c>
      <c r="B165" t="s">
        <v>11</v>
      </c>
      <c r="C165">
        <v>586</v>
      </c>
      <c r="D165">
        <v>254780285</v>
      </c>
      <c r="E165" t="s">
        <v>532</v>
      </c>
      <c r="F165" t="s">
        <v>533</v>
      </c>
      <c r="G165" t="s">
        <v>11</v>
      </c>
      <c r="H165" t="s">
        <v>534</v>
      </c>
      <c r="I165" s="3" t="s">
        <v>3497</v>
      </c>
      <c r="J165" s="26" t="s">
        <v>4254</v>
      </c>
      <c r="K165">
        <v>173322</v>
      </c>
      <c r="L165" s="5">
        <v>175082</v>
      </c>
      <c r="M165">
        <f t="shared" si="4"/>
        <v>1761</v>
      </c>
      <c r="N165" s="5">
        <f t="shared" si="5"/>
        <v>0</v>
      </c>
      <c r="O165" s="5"/>
      <c r="P165" s="5"/>
      <c r="Q165" s="5"/>
      <c r="R165" s="5"/>
      <c r="S165" s="5"/>
      <c r="T165" s="5"/>
      <c r="U165" s="5"/>
      <c r="V165" s="5"/>
    </row>
    <row r="166" spans="1:22" x14ac:dyDescent="0.3">
      <c r="A166" t="s">
        <v>535</v>
      </c>
      <c r="B166" t="s">
        <v>11</v>
      </c>
      <c r="C166">
        <v>410</v>
      </c>
      <c r="D166">
        <v>254780286</v>
      </c>
      <c r="E166" t="s">
        <v>11</v>
      </c>
      <c r="F166" t="s">
        <v>536</v>
      </c>
      <c r="G166" t="s">
        <v>11</v>
      </c>
      <c r="H166" t="s">
        <v>537</v>
      </c>
      <c r="I166" s="3" t="s">
        <v>3498</v>
      </c>
      <c r="J166" s="26" t="s">
        <v>4254</v>
      </c>
      <c r="K166">
        <v>175129</v>
      </c>
      <c r="L166" s="5">
        <v>176361</v>
      </c>
      <c r="M166">
        <f t="shared" si="4"/>
        <v>1233</v>
      </c>
      <c r="N166" s="5">
        <f t="shared" si="5"/>
        <v>0</v>
      </c>
      <c r="O166" s="5"/>
      <c r="P166" s="5"/>
      <c r="Q166" s="5"/>
      <c r="R166" s="5"/>
      <c r="S166" s="5"/>
      <c r="T166" s="5"/>
      <c r="U166" s="5"/>
      <c r="V166" s="5"/>
    </row>
    <row r="167" spans="1:22" x14ac:dyDescent="0.3">
      <c r="A167" t="s">
        <v>538</v>
      </c>
      <c r="B167" t="s">
        <v>10</v>
      </c>
      <c r="C167">
        <v>109</v>
      </c>
      <c r="D167">
        <v>254780287</v>
      </c>
      <c r="E167" t="s">
        <v>11</v>
      </c>
      <c r="F167" t="s">
        <v>539</v>
      </c>
      <c r="G167" t="s">
        <v>11</v>
      </c>
      <c r="H167" t="s">
        <v>540</v>
      </c>
      <c r="I167" s="3" t="s">
        <v>3499</v>
      </c>
      <c r="J167" s="26" t="s">
        <v>4254</v>
      </c>
      <c r="K167">
        <v>176457</v>
      </c>
      <c r="L167" s="5">
        <v>176786</v>
      </c>
      <c r="M167">
        <f t="shared" si="4"/>
        <v>330</v>
      </c>
      <c r="N167" s="5">
        <f t="shared" si="5"/>
        <v>0</v>
      </c>
      <c r="O167" s="5"/>
      <c r="P167" s="5"/>
      <c r="Q167" s="5"/>
      <c r="R167" s="5"/>
      <c r="S167" s="5"/>
      <c r="T167" s="5"/>
      <c r="U167" s="5"/>
      <c r="V167" s="5"/>
    </row>
    <row r="168" spans="1:22" x14ac:dyDescent="0.3">
      <c r="A168" t="s">
        <v>541</v>
      </c>
      <c r="B168" t="s">
        <v>10</v>
      </c>
      <c r="C168">
        <v>281</v>
      </c>
      <c r="D168">
        <v>254780288</v>
      </c>
      <c r="E168" t="s">
        <v>542</v>
      </c>
      <c r="F168" t="s">
        <v>543</v>
      </c>
      <c r="G168" t="s">
        <v>11</v>
      </c>
      <c r="H168" t="s">
        <v>544</v>
      </c>
      <c r="I168" s="3" t="s">
        <v>3500</v>
      </c>
      <c r="J168" s="26" t="s">
        <v>4254</v>
      </c>
      <c r="K168">
        <v>176801</v>
      </c>
      <c r="L168" s="5">
        <v>177646</v>
      </c>
      <c r="M168">
        <f t="shared" si="4"/>
        <v>846</v>
      </c>
      <c r="N168" s="5">
        <f t="shared" si="5"/>
        <v>0</v>
      </c>
      <c r="O168" s="5"/>
      <c r="P168" s="5"/>
      <c r="Q168" s="5"/>
      <c r="R168" s="5"/>
      <c r="S168" s="5"/>
      <c r="T168" s="5"/>
      <c r="U168" s="5"/>
      <c r="V168" s="5"/>
    </row>
    <row r="169" spans="1:22" x14ac:dyDescent="0.3">
      <c r="A169" t="s">
        <v>545</v>
      </c>
      <c r="B169" t="s">
        <v>11</v>
      </c>
      <c r="C169">
        <v>682</v>
      </c>
      <c r="D169">
        <v>254780289</v>
      </c>
      <c r="E169" t="s">
        <v>546</v>
      </c>
      <c r="F169" t="s">
        <v>547</v>
      </c>
      <c r="G169" t="s">
        <v>11</v>
      </c>
      <c r="H169" t="s">
        <v>548</v>
      </c>
      <c r="I169" s="3" t="s">
        <v>3501</v>
      </c>
      <c r="J169" s="26" t="s">
        <v>4254</v>
      </c>
      <c r="K169">
        <v>177937</v>
      </c>
      <c r="L169" s="5">
        <v>179985</v>
      </c>
      <c r="M169">
        <f t="shared" si="4"/>
        <v>2049</v>
      </c>
      <c r="N169" s="5">
        <f t="shared" si="5"/>
        <v>0</v>
      </c>
      <c r="O169" s="5"/>
      <c r="P169" s="5"/>
      <c r="Q169" s="5"/>
      <c r="R169" s="5"/>
      <c r="S169" s="5"/>
      <c r="T169" s="5"/>
      <c r="U169" s="5"/>
      <c r="V169" s="5"/>
    </row>
    <row r="170" spans="1:22" x14ac:dyDescent="0.3">
      <c r="A170" t="s">
        <v>549</v>
      </c>
      <c r="B170" t="s">
        <v>10</v>
      </c>
      <c r="C170">
        <v>332</v>
      </c>
      <c r="D170">
        <v>254780290</v>
      </c>
      <c r="E170" t="s">
        <v>11</v>
      </c>
      <c r="F170" t="s">
        <v>550</v>
      </c>
      <c r="G170" t="s">
        <v>11</v>
      </c>
      <c r="H170" t="s">
        <v>551</v>
      </c>
      <c r="I170" s="3" t="s">
        <v>3502</v>
      </c>
      <c r="J170" s="26" t="s">
        <v>4254</v>
      </c>
      <c r="K170">
        <v>180474</v>
      </c>
      <c r="L170" s="5">
        <v>181472</v>
      </c>
      <c r="M170">
        <f t="shared" si="4"/>
        <v>999</v>
      </c>
      <c r="N170" s="5">
        <f t="shared" si="5"/>
        <v>0</v>
      </c>
      <c r="O170" s="5"/>
      <c r="P170" s="5"/>
      <c r="Q170" s="5"/>
      <c r="R170" s="5"/>
      <c r="S170" s="5"/>
      <c r="T170" s="5"/>
      <c r="U170" s="5"/>
      <c r="V170" s="5"/>
    </row>
    <row r="171" spans="1:22" x14ac:dyDescent="0.3">
      <c r="A171" t="s">
        <v>552</v>
      </c>
      <c r="B171" t="s">
        <v>10</v>
      </c>
      <c r="C171">
        <v>475</v>
      </c>
      <c r="D171">
        <v>254780291</v>
      </c>
      <c r="E171" t="s">
        <v>11</v>
      </c>
      <c r="F171" t="s">
        <v>553</v>
      </c>
      <c r="G171" t="s">
        <v>11</v>
      </c>
      <c r="H171" t="s">
        <v>11</v>
      </c>
      <c r="I171" s="3" t="s">
        <v>3379</v>
      </c>
      <c r="J171" s="26" t="s">
        <v>4254</v>
      </c>
      <c r="K171">
        <v>181640</v>
      </c>
      <c r="L171" s="5">
        <v>183067</v>
      </c>
      <c r="M171">
        <f t="shared" si="4"/>
        <v>1428</v>
      </c>
      <c r="N171" s="5">
        <f t="shared" si="5"/>
        <v>0</v>
      </c>
      <c r="O171" s="5"/>
      <c r="P171" s="5"/>
      <c r="Q171" s="5"/>
      <c r="R171" s="5"/>
      <c r="S171" s="5"/>
      <c r="T171" s="5"/>
      <c r="U171" s="5"/>
      <c r="V171" s="5"/>
    </row>
    <row r="172" spans="1:22" x14ac:dyDescent="0.3">
      <c r="A172" t="s">
        <v>554</v>
      </c>
      <c r="B172" t="s">
        <v>10</v>
      </c>
      <c r="C172">
        <v>155</v>
      </c>
      <c r="D172">
        <v>254780292</v>
      </c>
      <c r="E172" t="s">
        <v>555</v>
      </c>
      <c r="F172" t="s">
        <v>556</v>
      </c>
      <c r="G172" t="s">
        <v>11</v>
      </c>
      <c r="H172" t="s">
        <v>557</v>
      </c>
      <c r="I172" s="3" t="s">
        <v>3503</v>
      </c>
      <c r="J172" s="26" t="s">
        <v>4254</v>
      </c>
      <c r="K172">
        <v>183368</v>
      </c>
      <c r="L172" s="5">
        <v>183835</v>
      </c>
      <c r="M172">
        <f t="shared" si="4"/>
        <v>468</v>
      </c>
      <c r="N172" s="5">
        <f t="shared" si="5"/>
        <v>0</v>
      </c>
      <c r="O172" s="5"/>
      <c r="P172" s="5"/>
      <c r="Q172" s="5"/>
      <c r="R172" s="5"/>
      <c r="S172" s="5"/>
      <c r="T172" s="5"/>
      <c r="U172" s="5"/>
      <c r="V172" s="5"/>
    </row>
    <row r="173" spans="1:22" x14ac:dyDescent="0.3">
      <c r="A173" t="s">
        <v>558</v>
      </c>
      <c r="B173" t="s">
        <v>10</v>
      </c>
      <c r="C173">
        <v>170</v>
      </c>
      <c r="D173">
        <v>254780293</v>
      </c>
      <c r="E173" t="s">
        <v>559</v>
      </c>
      <c r="F173" t="s">
        <v>560</v>
      </c>
      <c r="G173" t="s">
        <v>11</v>
      </c>
      <c r="H173" t="s">
        <v>561</v>
      </c>
      <c r="I173" s="3" t="s">
        <v>3504</v>
      </c>
      <c r="J173" s="26" t="s">
        <v>4254</v>
      </c>
      <c r="K173">
        <v>183838</v>
      </c>
      <c r="L173" s="5">
        <v>184350</v>
      </c>
      <c r="M173">
        <f t="shared" si="4"/>
        <v>513</v>
      </c>
      <c r="N173" s="5">
        <f t="shared" si="5"/>
        <v>0</v>
      </c>
      <c r="O173" s="5"/>
      <c r="P173" s="5"/>
      <c r="Q173" s="5"/>
      <c r="R173" s="5"/>
      <c r="S173" s="5"/>
      <c r="T173" s="5"/>
      <c r="U173" s="5"/>
      <c r="V173" s="5"/>
    </row>
    <row r="174" spans="1:22" x14ac:dyDescent="0.3">
      <c r="A174" t="s">
        <v>562</v>
      </c>
      <c r="B174" t="s">
        <v>10</v>
      </c>
      <c r="C174">
        <v>311</v>
      </c>
      <c r="D174">
        <v>254780294</v>
      </c>
      <c r="E174" t="s">
        <v>11</v>
      </c>
      <c r="F174" t="s">
        <v>563</v>
      </c>
      <c r="G174" t="s">
        <v>11</v>
      </c>
      <c r="H174" t="s">
        <v>564</v>
      </c>
      <c r="I174" s="3" t="s">
        <v>3505</v>
      </c>
      <c r="J174" s="26" t="s">
        <v>4254</v>
      </c>
      <c r="K174">
        <v>184511</v>
      </c>
      <c r="L174" s="5">
        <v>185446</v>
      </c>
      <c r="M174">
        <f t="shared" si="4"/>
        <v>936</v>
      </c>
      <c r="N174" s="5">
        <f t="shared" si="5"/>
        <v>0</v>
      </c>
      <c r="O174" s="5"/>
      <c r="P174" s="5"/>
      <c r="Q174" s="5"/>
      <c r="R174" s="5"/>
      <c r="S174" s="5"/>
      <c r="T174" s="5"/>
      <c r="U174" s="5"/>
      <c r="V174" s="5"/>
    </row>
    <row r="175" spans="1:22" x14ac:dyDescent="0.3">
      <c r="A175" t="s">
        <v>565</v>
      </c>
      <c r="B175" t="s">
        <v>11</v>
      </c>
      <c r="C175">
        <v>247</v>
      </c>
      <c r="D175">
        <v>254780295</v>
      </c>
      <c r="E175" t="s">
        <v>566</v>
      </c>
      <c r="F175" t="s">
        <v>567</v>
      </c>
      <c r="G175" t="s">
        <v>11</v>
      </c>
      <c r="H175" t="s">
        <v>568</v>
      </c>
      <c r="I175" s="3" t="s">
        <v>3506</v>
      </c>
      <c r="J175" s="26" t="s">
        <v>4254</v>
      </c>
      <c r="K175">
        <v>185481</v>
      </c>
      <c r="L175" s="5">
        <v>186224</v>
      </c>
      <c r="M175">
        <f t="shared" si="4"/>
        <v>744</v>
      </c>
      <c r="N175" s="5">
        <f t="shared" si="5"/>
        <v>0</v>
      </c>
      <c r="O175" s="5"/>
      <c r="P175" s="5"/>
      <c r="Q175" s="5"/>
      <c r="R175" s="5"/>
      <c r="S175" s="5"/>
      <c r="T175" s="5"/>
      <c r="U175" s="5"/>
      <c r="V175" s="5"/>
    </row>
    <row r="176" spans="1:22" x14ac:dyDescent="0.3">
      <c r="A176" t="s">
        <v>570</v>
      </c>
      <c r="B176" t="s">
        <v>11</v>
      </c>
      <c r="C176">
        <v>310</v>
      </c>
      <c r="D176">
        <v>255764462</v>
      </c>
      <c r="E176" t="s">
        <v>571</v>
      </c>
      <c r="F176" t="s">
        <v>572</v>
      </c>
      <c r="G176" t="s">
        <v>11</v>
      </c>
      <c r="H176" t="s">
        <v>573</v>
      </c>
      <c r="I176" s="3" t="s">
        <v>3507</v>
      </c>
      <c r="J176" s="26" t="s">
        <v>4254</v>
      </c>
      <c r="K176">
        <v>186224</v>
      </c>
      <c r="L176" s="5">
        <v>187156</v>
      </c>
      <c r="M176">
        <f t="shared" si="4"/>
        <v>933</v>
      </c>
      <c r="N176" s="5">
        <f t="shared" si="5"/>
        <v>0</v>
      </c>
      <c r="O176" s="5"/>
      <c r="P176" s="5"/>
      <c r="Q176" s="5"/>
      <c r="R176" s="5"/>
      <c r="S176" s="5"/>
      <c r="T176" s="5"/>
      <c r="U176" s="5"/>
      <c r="V176" s="5"/>
    </row>
    <row r="177" spans="1:22" x14ac:dyDescent="0.3">
      <c r="A177" t="s">
        <v>574</v>
      </c>
      <c r="B177" t="s">
        <v>11</v>
      </c>
      <c r="C177">
        <v>170</v>
      </c>
      <c r="D177">
        <v>254780297</v>
      </c>
      <c r="E177" t="s">
        <v>575</v>
      </c>
      <c r="F177" t="s">
        <v>576</v>
      </c>
      <c r="G177" t="s">
        <v>11</v>
      </c>
      <c r="H177" t="s">
        <v>577</v>
      </c>
      <c r="I177" s="3" t="s">
        <v>3508</v>
      </c>
      <c r="J177" s="26" t="s">
        <v>4254</v>
      </c>
      <c r="K177">
        <v>187187</v>
      </c>
      <c r="L177" s="5">
        <v>187699</v>
      </c>
      <c r="M177">
        <f t="shared" si="4"/>
        <v>513</v>
      </c>
      <c r="N177" s="5">
        <f t="shared" si="5"/>
        <v>0</v>
      </c>
      <c r="O177" s="5"/>
      <c r="P177" s="5"/>
      <c r="Q177" s="5"/>
      <c r="R177" s="5"/>
      <c r="S177" s="5"/>
      <c r="T177" s="5"/>
      <c r="U177" s="5"/>
      <c r="V177" s="5"/>
    </row>
    <row r="178" spans="1:22" x14ac:dyDescent="0.3">
      <c r="A178" t="s">
        <v>578</v>
      </c>
      <c r="B178" t="s">
        <v>10</v>
      </c>
      <c r="C178">
        <v>118</v>
      </c>
      <c r="D178">
        <v>254780298</v>
      </c>
      <c r="E178" t="s">
        <v>11</v>
      </c>
      <c r="F178" t="s">
        <v>579</v>
      </c>
      <c r="G178" t="s">
        <v>11</v>
      </c>
      <c r="H178" t="s">
        <v>11</v>
      </c>
      <c r="I178" s="3" t="s">
        <v>3509</v>
      </c>
      <c r="J178" s="26" t="s">
        <v>4254</v>
      </c>
      <c r="K178">
        <v>188291</v>
      </c>
      <c r="L178" s="5">
        <v>188647</v>
      </c>
      <c r="M178">
        <f t="shared" si="4"/>
        <v>357</v>
      </c>
      <c r="N178" s="5">
        <f t="shared" si="5"/>
        <v>0</v>
      </c>
      <c r="O178" s="5"/>
      <c r="P178" s="5"/>
      <c r="Q178" s="5"/>
      <c r="R178" s="5"/>
      <c r="S178" s="5"/>
      <c r="T178" s="5"/>
      <c r="U178" s="5"/>
      <c r="V178" s="5"/>
    </row>
    <row r="179" spans="1:22" x14ac:dyDescent="0.3">
      <c r="A179" t="s">
        <v>580</v>
      </c>
      <c r="B179" t="s">
        <v>11</v>
      </c>
      <c r="C179">
        <v>562</v>
      </c>
      <c r="D179">
        <v>254780299</v>
      </c>
      <c r="E179" t="s">
        <v>11</v>
      </c>
      <c r="F179" t="s">
        <v>581</v>
      </c>
      <c r="G179" t="s">
        <v>11</v>
      </c>
      <c r="H179" t="s">
        <v>582</v>
      </c>
      <c r="I179" s="3" t="s">
        <v>3510</v>
      </c>
      <c r="J179" s="26" t="s">
        <v>4254</v>
      </c>
      <c r="K179">
        <v>188764</v>
      </c>
      <c r="L179" s="5">
        <v>190452</v>
      </c>
      <c r="M179">
        <f t="shared" si="4"/>
        <v>1689</v>
      </c>
      <c r="N179" s="5">
        <f t="shared" si="5"/>
        <v>0</v>
      </c>
      <c r="O179" s="5"/>
      <c r="P179" s="5"/>
      <c r="Q179" s="5"/>
      <c r="R179" s="5"/>
      <c r="S179" s="5"/>
      <c r="T179" s="5"/>
      <c r="U179" s="5"/>
      <c r="V179" s="5"/>
    </row>
    <row r="180" spans="1:22" x14ac:dyDescent="0.3">
      <c r="A180" t="s">
        <v>583</v>
      </c>
      <c r="B180" t="s">
        <v>10</v>
      </c>
      <c r="C180">
        <v>316</v>
      </c>
      <c r="D180">
        <v>254780300</v>
      </c>
      <c r="E180" t="s">
        <v>584</v>
      </c>
      <c r="F180" t="s">
        <v>585</v>
      </c>
      <c r="G180" t="s">
        <v>11</v>
      </c>
      <c r="H180" t="s">
        <v>586</v>
      </c>
      <c r="I180" s="3" t="s">
        <v>3511</v>
      </c>
      <c r="J180" s="26" t="s">
        <v>4254</v>
      </c>
      <c r="K180">
        <v>190645</v>
      </c>
      <c r="L180" s="5">
        <v>191595</v>
      </c>
      <c r="M180">
        <f t="shared" si="4"/>
        <v>951</v>
      </c>
      <c r="N180" s="5">
        <f t="shared" si="5"/>
        <v>0</v>
      </c>
      <c r="O180" s="5"/>
      <c r="P180" s="5"/>
      <c r="Q180" s="5"/>
      <c r="R180" s="5"/>
      <c r="S180" s="5"/>
      <c r="T180" s="5"/>
      <c r="U180" s="5"/>
      <c r="V180" s="5"/>
    </row>
    <row r="181" spans="1:22" x14ac:dyDescent="0.3">
      <c r="A181" t="s">
        <v>587</v>
      </c>
      <c r="B181" t="s">
        <v>10</v>
      </c>
      <c r="C181">
        <v>431</v>
      </c>
      <c r="D181">
        <v>254780301</v>
      </c>
      <c r="E181" t="s">
        <v>11</v>
      </c>
      <c r="F181" t="s">
        <v>588</v>
      </c>
      <c r="G181" t="s">
        <v>11</v>
      </c>
      <c r="H181" t="s">
        <v>589</v>
      </c>
      <c r="I181" s="3" t="s">
        <v>3512</v>
      </c>
      <c r="J181" s="26" t="s">
        <v>4254</v>
      </c>
      <c r="K181">
        <v>191592</v>
      </c>
      <c r="L181" s="5">
        <v>192887</v>
      </c>
      <c r="M181">
        <f t="shared" si="4"/>
        <v>1296</v>
      </c>
      <c r="N181" s="5">
        <f t="shared" si="5"/>
        <v>0</v>
      </c>
      <c r="O181" s="5"/>
      <c r="P181" s="5"/>
      <c r="Q181" s="5"/>
      <c r="R181" s="5"/>
      <c r="S181" s="5"/>
      <c r="T181" s="5"/>
      <c r="U181" s="5"/>
      <c r="V181" s="5"/>
    </row>
    <row r="182" spans="1:22" x14ac:dyDescent="0.3">
      <c r="A182" t="s">
        <v>590</v>
      </c>
      <c r="B182" t="s">
        <v>10</v>
      </c>
      <c r="C182">
        <v>205</v>
      </c>
      <c r="D182">
        <v>254780302</v>
      </c>
      <c r="E182" t="s">
        <v>11</v>
      </c>
      <c r="F182" t="s">
        <v>591</v>
      </c>
      <c r="G182" t="s">
        <v>11</v>
      </c>
      <c r="H182" t="s">
        <v>592</v>
      </c>
      <c r="I182" s="3" t="s">
        <v>3513</v>
      </c>
      <c r="J182" s="26" t="s">
        <v>4254</v>
      </c>
      <c r="K182">
        <v>192895</v>
      </c>
      <c r="L182" s="5">
        <v>193512</v>
      </c>
      <c r="M182">
        <f t="shared" si="4"/>
        <v>618</v>
      </c>
      <c r="N182" s="5">
        <f t="shared" si="5"/>
        <v>0</v>
      </c>
      <c r="O182" s="5"/>
      <c r="P182" s="5"/>
      <c r="Q182" s="5"/>
      <c r="R182" s="5"/>
      <c r="S182" s="5"/>
      <c r="T182" s="5"/>
      <c r="U182" s="5"/>
      <c r="V182" s="5"/>
    </row>
    <row r="183" spans="1:22" x14ac:dyDescent="0.3">
      <c r="A183" t="s">
        <v>593</v>
      </c>
      <c r="B183" t="s">
        <v>10</v>
      </c>
      <c r="C183">
        <v>77</v>
      </c>
      <c r="D183">
        <v>254780303</v>
      </c>
      <c r="E183" t="s">
        <v>11</v>
      </c>
      <c r="F183" t="s">
        <v>594</v>
      </c>
      <c r="G183" t="s">
        <v>11</v>
      </c>
      <c r="H183" t="s">
        <v>595</v>
      </c>
      <c r="I183" s="3" t="s">
        <v>3514</v>
      </c>
      <c r="J183" s="26" t="s">
        <v>4254</v>
      </c>
      <c r="K183">
        <v>193546</v>
      </c>
      <c r="L183" s="5">
        <v>193779</v>
      </c>
      <c r="M183">
        <f t="shared" si="4"/>
        <v>234</v>
      </c>
      <c r="N183" s="5">
        <f t="shared" si="5"/>
        <v>0</v>
      </c>
      <c r="O183" s="5"/>
      <c r="P183" s="5"/>
      <c r="Q183" s="5"/>
      <c r="R183" s="5"/>
      <c r="S183" s="5"/>
      <c r="T183" s="5"/>
      <c r="U183" s="5"/>
      <c r="V183" s="5"/>
    </row>
    <row r="184" spans="1:22" x14ac:dyDescent="0.3">
      <c r="A184" t="s">
        <v>596</v>
      </c>
      <c r="B184" t="s">
        <v>10</v>
      </c>
      <c r="C184">
        <v>34</v>
      </c>
      <c r="D184">
        <v>254780304</v>
      </c>
      <c r="E184" t="s">
        <v>11</v>
      </c>
      <c r="F184" t="s">
        <v>597</v>
      </c>
      <c r="G184" t="s">
        <v>11</v>
      </c>
      <c r="H184" t="s">
        <v>595</v>
      </c>
      <c r="I184" s="3" t="s">
        <v>3514</v>
      </c>
      <c r="J184" s="26" t="s">
        <v>4254</v>
      </c>
      <c r="K184">
        <v>194079</v>
      </c>
      <c r="L184" s="5">
        <v>194183</v>
      </c>
      <c r="M184">
        <f t="shared" si="4"/>
        <v>105</v>
      </c>
      <c r="N184" s="5">
        <f t="shared" si="5"/>
        <v>0</v>
      </c>
      <c r="O184" s="5"/>
      <c r="P184" s="5"/>
      <c r="Q184" s="5"/>
      <c r="R184" s="5"/>
      <c r="S184" s="5"/>
      <c r="T184" s="5"/>
      <c r="U184" s="5"/>
      <c r="V184" s="5"/>
    </row>
    <row r="185" spans="1:22" x14ac:dyDescent="0.3">
      <c r="A185" t="s">
        <v>598</v>
      </c>
      <c r="B185" t="s">
        <v>10</v>
      </c>
      <c r="C185">
        <v>95</v>
      </c>
      <c r="D185">
        <v>254780305</v>
      </c>
      <c r="E185" t="s">
        <v>11</v>
      </c>
      <c r="F185" t="s">
        <v>599</v>
      </c>
      <c r="G185" t="s">
        <v>11</v>
      </c>
      <c r="H185" t="s">
        <v>11</v>
      </c>
      <c r="I185" s="3" t="s">
        <v>3379</v>
      </c>
      <c r="J185" s="26" t="s">
        <v>4254</v>
      </c>
      <c r="K185">
        <v>194424</v>
      </c>
      <c r="L185" s="5">
        <v>194711</v>
      </c>
      <c r="M185">
        <f t="shared" si="4"/>
        <v>288</v>
      </c>
      <c r="N185" s="5">
        <f t="shared" si="5"/>
        <v>0</v>
      </c>
      <c r="O185" s="5"/>
      <c r="P185" s="5"/>
      <c r="Q185" s="5"/>
      <c r="R185" s="5"/>
      <c r="S185" s="5"/>
      <c r="T185" s="5"/>
      <c r="U185" s="5"/>
      <c r="V185" s="5"/>
    </row>
    <row r="186" spans="1:22" x14ac:dyDescent="0.3">
      <c r="A186" t="s">
        <v>600</v>
      </c>
      <c r="B186" t="s">
        <v>10</v>
      </c>
      <c r="C186">
        <v>837</v>
      </c>
      <c r="D186">
        <v>254780306</v>
      </c>
      <c r="E186" t="s">
        <v>11</v>
      </c>
      <c r="F186" t="s">
        <v>601</v>
      </c>
      <c r="G186" t="s">
        <v>11</v>
      </c>
      <c r="H186" t="s">
        <v>602</v>
      </c>
      <c r="I186" s="3" t="s">
        <v>3515</v>
      </c>
      <c r="J186" s="26" t="s">
        <v>4254</v>
      </c>
      <c r="K186">
        <v>194907</v>
      </c>
      <c r="L186" s="5">
        <v>197420</v>
      </c>
      <c r="M186">
        <f t="shared" si="4"/>
        <v>2514</v>
      </c>
      <c r="N186" s="5">
        <f t="shared" si="5"/>
        <v>0</v>
      </c>
      <c r="O186" s="5"/>
      <c r="P186" s="5"/>
      <c r="Q186" s="5"/>
      <c r="R186" s="5"/>
      <c r="S186" s="5"/>
      <c r="T186" s="5"/>
      <c r="U186" s="5"/>
      <c r="V186" s="5"/>
    </row>
    <row r="187" spans="1:22" x14ac:dyDescent="0.3">
      <c r="A187" t="s">
        <v>603</v>
      </c>
      <c r="B187" t="s">
        <v>10</v>
      </c>
      <c r="C187">
        <v>335</v>
      </c>
      <c r="D187">
        <v>254780307</v>
      </c>
      <c r="E187" t="s">
        <v>604</v>
      </c>
      <c r="F187" t="s">
        <v>605</v>
      </c>
      <c r="G187" t="s">
        <v>11</v>
      </c>
      <c r="H187" t="s">
        <v>606</v>
      </c>
      <c r="I187" s="3" t="s">
        <v>3516</v>
      </c>
      <c r="J187" s="26" t="s">
        <v>4254</v>
      </c>
      <c r="K187">
        <v>198265</v>
      </c>
      <c r="L187" s="5">
        <v>199272</v>
      </c>
      <c r="M187">
        <f t="shared" si="4"/>
        <v>1008</v>
      </c>
      <c r="N187" s="5">
        <f t="shared" si="5"/>
        <v>0</v>
      </c>
      <c r="O187" s="5"/>
      <c r="P187" s="5"/>
      <c r="Q187" s="5"/>
      <c r="R187" s="5"/>
      <c r="S187" s="5"/>
      <c r="T187" s="5"/>
      <c r="U187" s="5"/>
      <c r="V187" s="5"/>
    </row>
    <row r="188" spans="1:22" x14ac:dyDescent="0.3">
      <c r="A188" t="s">
        <v>607</v>
      </c>
      <c r="B188" t="s">
        <v>10</v>
      </c>
      <c r="C188">
        <v>288</v>
      </c>
      <c r="D188">
        <v>254780308</v>
      </c>
      <c r="E188" t="s">
        <v>11</v>
      </c>
      <c r="F188" t="s">
        <v>608</v>
      </c>
      <c r="G188" t="s">
        <v>11</v>
      </c>
      <c r="H188" t="s">
        <v>609</v>
      </c>
      <c r="I188" s="3" t="s">
        <v>3517</v>
      </c>
      <c r="J188" s="26" t="s">
        <v>4254</v>
      </c>
      <c r="K188">
        <v>199329</v>
      </c>
      <c r="L188" s="5">
        <v>200195</v>
      </c>
      <c r="M188">
        <f t="shared" si="4"/>
        <v>867</v>
      </c>
      <c r="N188" s="5">
        <f t="shared" si="5"/>
        <v>0</v>
      </c>
      <c r="O188" s="5"/>
      <c r="P188" s="5"/>
      <c r="Q188" s="5"/>
      <c r="R188" s="5"/>
      <c r="S188" s="5"/>
      <c r="T188" s="5"/>
      <c r="U188" s="5"/>
      <c r="V188" s="5"/>
    </row>
    <row r="189" spans="1:22" x14ac:dyDescent="0.3">
      <c r="A189" t="s">
        <v>610</v>
      </c>
      <c r="B189" t="s">
        <v>11</v>
      </c>
      <c r="C189">
        <v>59</v>
      </c>
      <c r="D189">
        <v>254780309</v>
      </c>
      <c r="E189" t="s">
        <v>11</v>
      </c>
      <c r="F189" t="s">
        <v>611</v>
      </c>
      <c r="G189" t="s">
        <v>11</v>
      </c>
      <c r="H189" t="s">
        <v>612</v>
      </c>
      <c r="I189" s="3" t="s">
        <v>3518</v>
      </c>
      <c r="J189" s="26" t="s">
        <v>4254</v>
      </c>
      <c r="K189">
        <v>200229</v>
      </c>
      <c r="L189" s="5">
        <v>200408</v>
      </c>
      <c r="M189">
        <f t="shared" si="4"/>
        <v>180</v>
      </c>
      <c r="N189" s="5">
        <f t="shared" si="5"/>
        <v>0</v>
      </c>
      <c r="O189" s="5"/>
      <c r="P189" s="5"/>
      <c r="Q189" s="5"/>
      <c r="R189" s="5"/>
      <c r="S189" s="5"/>
      <c r="T189" s="5"/>
      <c r="U189" s="5"/>
      <c r="V189" s="5"/>
    </row>
    <row r="190" spans="1:22" x14ac:dyDescent="0.3">
      <c r="A190" t="s">
        <v>613</v>
      </c>
      <c r="B190" t="s">
        <v>11</v>
      </c>
      <c r="C190">
        <v>119</v>
      </c>
      <c r="D190">
        <v>254780310</v>
      </c>
      <c r="E190" t="s">
        <v>11</v>
      </c>
      <c r="F190" t="s">
        <v>614</v>
      </c>
      <c r="G190" t="s">
        <v>11</v>
      </c>
      <c r="H190" t="s">
        <v>612</v>
      </c>
      <c r="I190" s="3" t="s">
        <v>3379</v>
      </c>
      <c r="J190" s="26" t="s">
        <v>4254</v>
      </c>
      <c r="K190">
        <v>200604</v>
      </c>
      <c r="L190" s="5">
        <v>200963</v>
      </c>
      <c r="M190">
        <f t="shared" si="4"/>
        <v>360</v>
      </c>
      <c r="N190" s="5">
        <f t="shared" si="5"/>
        <v>0</v>
      </c>
      <c r="O190" s="5"/>
      <c r="P190" s="5"/>
      <c r="Q190" s="5"/>
      <c r="R190" s="5"/>
      <c r="S190" s="5"/>
      <c r="T190" s="5"/>
      <c r="U190" s="5"/>
      <c r="V190" s="5"/>
    </row>
    <row r="191" spans="1:22" x14ac:dyDescent="0.3">
      <c r="A191" t="s">
        <v>615</v>
      </c>
      <c r="B191" t="s">
        <v>11</v>
      </c>
      <c r="C191">
        <v>177</v>
      </c>
      <c r="D191">
        <v>254780311</v>
      </c>
      <c r="E191" t="s">
        <v>11</v>
      </c>
      <c r="F191" t="s">
        <v>616</v>
      </c>
      <c r="G191" t="s">
        <v>11</v>
      </c>
      <c r="H191" t="s">
        <v>617</v>
      </c>
      <c r="I191" s="3" t="s">
        <v>3379</v>
      </c>
      <c r="J191" s="26" t="s">
        <v>4254</v>
      </c>
      <c r="K191">
        <v>201484</v>
      </c>
      <c r="L191" s="5">
        <v>202017</v>
      </c>
      <c r="M191">
        <f t="shared" si="4"/>
        <v>534</v>
      </c>
      <c r="N191" s="5">
        <f t="shared" si="5"/>
        <v>0</v>
      </c>
      <c r="O191" s="5"/>
      <c r="P191" s="5"/>
      <c r="Q191" s="5"/>
      <c r="R191" s="5"/>
      <c r="S191" s="5"/>
      <c r="T191" s="5"/>
      <c r="U191" s="5"/>
      <c r="V191" s="5"/>
    </row>
    <row r="192" spans="1:22" x14ac:dyDescent="0.3">
      <c r="A192" t="s">
        <v>618</v>
      </c>
      <c r="B192" t="s">
        <v>10</v>
      </c>
      <c r="C192">
        <v>122</v>
      </c>
      <c r="D192">
        <v>254780312</v>
      </c>
      <c r="E192" t="s">
        <v>11</v>
      </c>
      <c r="F192" t="s">
        <v>619</v>
      </c>
      <c r="G192" t="s">
        <v>11</v>
      </c>
      <c r="H192" t="s">
        <v>620</v>
      </c>
      <c r="I192" s="3" t="s">
        <v>3519</v>
      </c>
      <c r="J192" s="26" t="s">
        <v>4254</v>
      </c>
      <c r="K192">
        <v>202550</v>
      </c>
      <c r="L192" s="5">
        <v>202918</v>
      </c>
      <c r="M192">
        <f t="shared" si="4"/>
        <v>369</v>
      </c>
      <c r="N192" s="5">
        <f t="shared" si="5"/>
        <v>0</v>
      </c>
      <c r="O192" s="5"/>
      <c r="P192" s="5"/>
      <c r="Q192" s="5"/>
      <c r="R192" s="5"/>
      <c r="S192" s="5"/>
      <c r="T192" s="5"/>
      <c r="U192" s="5"/>
      <c r="V192" s="5"/>
    </row>
    <row r="193" spans="1:22" x14ac:dyDescent="0.3">
      <c r="A193" t="s">
        <v>621</v>
      </c>
      <c r="B193" t="s">
        <v>11</v>
      </c>
      <c r="C193">
        <v>227</v>
      </c>
      <c r="D193">
        <v>254780313</v>
      </c>
      <c r="E193" t="s">
        <v>11</v>
      </c>
      <c r="F193" t="s">
        <v>622</v>
      </c>
      <c r="G193" t="s">
        <v>11</v>
      </c>
      <c r="H193" t="s">
        <v>623</v>
      </c>
      <c r="I193" s="3" t="s">
        <v>3520</v>
      </c>
      <c r="J193" s="26" t="s">
        <v>4254</v>
      </c>
      <c r="K193">
        <v>204153</v>
      </c>
      <c r="L193" s="5">
        <v>204836</v>
      </c>
      <c r="M193">
        <f t="shared" si="4"/>
        <v>684</v>
      </c>
      <c r="N193" s="5">
        <f t="shared" si="5"/>
        <v>0</v>
      </c>
      <c r="O193" s="5"/>
      <c r="P193" s="5"/>
      <c r="Q193" s="5"/>
      <c r="R193" s="5"/>
      <c r="S193" s="5"/>
      <c r="T193" s="5"/>
      <c r="U193" s="5"/>
      <c r="V193" s="5"/>
    </row>
    <row r="194" spans="1:22" x14ac:dyDescent="0.3">
      <c r="A194" t="s">
        <v>624</v>
      </c>
      <c r="B194" t="s">
        <v>11</v>
      </c>
      <c r="C194">
        <v>351</v>
      </c>
      <c r="D194">
        <v>254780314</v>
      </c>
      <c r="E194" t="s">
        <v>11</v>
      </c>
      <c r="F194" t="s">
        <v>625</v>
      </c>
      <c r="G194" t="s">
        <v>11</v>
      </c>
      <c r="H194" t="s">
        <v>11</v>
      </c>
      <c r="I194" s="3" t="s">
        <v>3521</v>
      </c>
      <c r="J194" s="26" t="s">
        <v>4254</v>
      </c>
      <c r="K194">
        <v>205404</v>
      </c>
      <c r="L194" s="5">
        <v>206459</v>
      </c>
      <c r="M194">
        <f t="shared" si="4"/>
        <v>1056</v>
      </c>
      <c r="N194" s="5">
        <f t="shared" si="5"/>
        <v>0</v>
      </c>
      <c r="O194" s="5"/>
      <c r="P194" s="5"/>
      <c r="Q194" s="5"/>
      <c r="R194" s="5"/>
      <c r="S194" s="5"/>
      <c r="T194" s="5"/>
      <c r="U194" s="5"/>
      <c r="V194" s="5"/>
    </row>
    <row r="195" spans="1:22" x14ac:dyDescent="0.3">
      <c r="A195" t="s">
        <v>626</v>
      </c>
      <c r="B195" t="s">
        <v>11</v>
      </c>
      <c r="C195">
        <v>45</v>
      </c>
      <c r="D195">
        <v>254780315</v>
      </c>
      <c r="E195" t="s">
        <v>11</v>
      </c>
      <c r="F195" t="s">
        <v>627</v>
      </c>
      <c r="G195" t="s">
        <v>11</v>
      </c>
      <c r="H195" t="s">
        <v>11</v>
      </c>
      <c r="I195" s="3" t="s">
        <v>3379</v>
      </c>
      <c r="J195" s="26" t="s">
        <v>4254</v>
      </c>
      <c r="K195">
        <v>206780</v>
      </c>
      <c r="L195" s="5">
        <v>206917</v>
      </c>
      <c r="M195">
        <f t="shared" ref="M195:M258" si="6">ABS(L195-K195)+1</f>
        <v>138</v>
      </c>
      <c r="N195" s="5">
        <f t="shared" ref="N195:N258" si="7">MOD(M195, 3)</f>
        <v>0</v>
      </c>
      <c r="O195" s="5"/>
      <c r="P195" s="5"/>
      <c r="Q195" s="5"/>
      <c r="R195" s="5"/>
      <c r="S195" s="5"/>
      <c r="T195" s="5"/>
      <c r="U195" s="5"/>
      <c r="V195" s="5"/>
    </row>
    <row r="196" spans="1:22" x14ac:dyDescent="0.3">
      <c r="A196" t="s">
        <v>628</v>
      </c>
      <c r="B196" t="s">
        <v>11</v>
      </c>
      <c r="C196">
        <v>805</v>
      </c>
      <c r="D196">
        <v>254780316</v>
      </c>
      <c r="E196" t="s">
        <v>629</v>
      </c>
      <c r="F196" t="s">
        <v>630</v>
      </c>
      <c r="G196" t="s">
        <v>11</v>
      </c>
      <c r="H196" t="s">
        <v>631</v>
      </c>
      <c r="I196" s="3" t="s">
        <v>3522</v>
      </c>
      <c r="J196" s="26" t="s">
        <v>4254</v>
      </c>
      <c r="K196">
        <v>207009</v>
      </c>
      <c r="L196" s="5">
        <v>209426</v>
      </c>
      <c r="M196">
        <f t="shared" si="6"/>
        <v>2418</v>
      </c>
      <c r="N196" s="5">
        <f t="shared" si="7"/>
        <v>0</v>
      </c>
      <c r="O196" s="5"/>
      <c r="P196" s="5"/>
      <c r="Q196" s="5"/>
      <c r="R196" s="5"/>
      <c r="S196" s="5"/>
      <c r="T196" s="5"/>
      <c r="U196" s="5"/>
      <c r="V196" s="5"/>
    </row>
    <row r="197" spans="1:22" x14ac:dyDescent="0.3">
      <c r="A197" t="s">
        <v>632</v>
      </c>
      <c r="B197" t="s">
        <v>11</v>
      </c>
      <c r="C197">
        <v>366</v>
      </c>
      <c r="D197">
        <v>254780317</v>
      </c>
      <c r="E197" t="s">
        <v>633</v>
      </c>
      <c r="F197" t="s">
        <v>634</v>
      </c>
      <c r="G197" t="s">
        <v>11</v>
      </c>
      <c r="H197" t="s">
        <v>635</v>
      </c>
      <c r="I197" s="3" t="s">
        <v>3523</v>
      </c>
      <c r="J197" s="26" t="s">
        <v>4254</v>
      </c>
      <c r="K197">
        <v>209439</v>
      </c>
      <c r="L197" s="5">
        <v>210539</v>
      </c>
      <c r="M197">
        <f t="shared" si="6"/>
        <v>1101</v>
      </c>
      <c r="N197" s="5">
        <f t="shared" si="7"/>
        <v>0</v>
      </c>
      <c r="O197" s="5"/>
      <c r="P197" s="5"/>
      <c r="Q197" s="5"/>
      <c r="R197" s="5"/>
      <c r="S197" s="5"/>
      <c r="T197" s="5"/>
      <c r="U197" s="5"/>
      <c r="V197" s="5"/>
    </row>
    <row r="198" spans="1:22" x14ac:dyDescent="0.3">
      <c r="A198" t="s">
        <v>636</v>
      </c>
      <c r="B198" t="s">
        <v>11</v>
      </c>
      <c r="C198">
        <v>123</v>
      </c>
      <c r="D198">
        <v>254780318</v>
      </c>
      <c r="E198" t="s">
        <v>637</v>
      </c>
      <c r="F198" t="s">
        <v>638</v>
      </c>
      <c r="G198" t="s">
        <v>11</v>
      </c>
      <c r="H198" t="s">
        <v>639</v>
      </c>
      <c r="I198" s="3" t="s">
        <v>3524</v>
      </c>
      <c r="J198" s="26" t="s">
        <v>4254</v>
      </c>
      <c r="K198">
        <v>210758</v>
      </c>
      <c r="L198" s="5">
        <v>211129</v>
      </c>
      <c r="M198">
        <f t="shared" si="6"/>
        <v>372</v>
      </c>
      <c r="N198" s="5">
        <f t="shared" si="7"/>
        <v>0</v>
      </c>
      <c r="O198" s="5"/>
      <c r="P198" s="5"/>
      <c r="Q198" s="5"/>
      <c r="R198" s="5"/>
      <c r="S198" s="5"/>
      <c r="T198" s="5"/>
      <c r="U198" s="5"/>
      <c r="V198" s="5"/>
    </row>
    <row r="199" spans="1:22" x14ac:dyDescent="0.3">
      <c r="A199" t="s">
        <v>640</v>
      </c>
      <c r="B199" t="s">
        <v>11</v>
      </c>
      <c r="C199">
        <v>67</v>
      </c>
      <c r="D199">
        <v>254780319</v>
      </c>
      <c r="E199" t="s">
        <v>641</v>
      </c>
      <c r="F199" t="s">
        <v>642</v>
      </c>
      <c r="G199" t="s">
        <v>11</v>
      </c>
      <c r="H199" t="s">
        <v>643</v>
      </c>
      <c r="I199" s="3" t="s">
        <v>3525</v>
      </c>
      <c r="J199" s="26" t="s">
        <v>4254</v>
      </c>
      <c r="K199">
        <v>211174</v>
      </c>
      <c r="L199" s="5">
        <v>211377</v>
      </c>
      <c r="M199">
        <f t="shared" si="6"/>
        <v>204</v>
      </c>
      <c r="N199" s="5">
        <f t="shared" si="7"/>
        <v>0</v>
      </c>
      <c r="O199" s="5"/>
      <c r="P199" s="5"/>
      <c r="Q199" s="5"/>
      <c r="R199" s="5"/>
      <c r="S199" s="5"/>
      <c r="T199" s="5"/>
      <c r="U199" s="5"/>
      <c r="V199" s="5"/>
    </row>
    <row r="200" spans="1:22" x14ac:dyDescent="0.3">
      <c r="A200" t="s">
        <v>644</v>
      </c>
      <c r="B200" t="s">
        <v>11</v>
      </c>
      <c r="C200">
        <v>136</v>
      </c>
      <c r="D200">
        <v>254780320</v>
      </c>
      <c r="E200" t="s">
        <v>645</v>
      </c>
      <c r="F200" t="s">
        <v>646</v>
      </c>
      <c r="G200" t="s">
        <v>11</v>
      </c>
      <c r="H200" t="s">
        <v>647</v>
      </c>
      <c r="I200" s="3" t="s">
        <v>3526</v>
      </c>
      <c r="J200" s="26" t="s">
        <v>4254</v>
      </c>
      <c r="K200">
        <v>211525</v>
      </c>
      <c r="L200" s="5">
        <v>211935</v>
      </c>
      <c r="M200">
        <f t="shared" si="6"/>
        <v>411</v>
      </c>
      <c r="N200" s="5">
        <f t="shared" si="7"/>
        <v>0</v>
      </c>
      <c r="O200" s="5"/>
      <c r="P200" s="5"/>
      <c r="Q200" s="5"/>
      <c r="R200" s="5"/>
      <c r="S200" s="5"/>
      <c r="T200" s="5"/>
      <c r="U200" s="5"/>
      <c r="V200" s="5"/>
    </row>
    <row r="201" spans="1:22" x14ac:dyDescent="0.3">
      <c r="A201" t="s">
        <v>648</v>
      </c>
      <c r="B201" t="s">
        <v>10</v>
      </c>
      <c r="C201">
        <v>606</v>
      </c>
      <c r="D201">
        <v>254780321</v>
      </c>
      <c r="E201" t="s">
        <v>649</v>
      </c>
      <c r="F201" t="s">
        <v>650</v>
      </c>
      <c r="G201" t="s">
        <v>11</v>
      </c>
      <c r="H201" t="s">
        <v>651</v>
      </c>
      <c r="I201" s="3" t="s">
        <v>3527</v>
      </c>
      <c r="J201" s="26" t="s">
        <v>4254</v>
      </c>
      <c r="K201">
        <v>212344</v>
      </c>
      <c r="L201" s="5">
        <v>214164</v>
      </c>
      <c r="M201">
        <f t="shared" si="6"/>
        <v>1821</v>
      </c>
      <c r="N201" s="5">
        <f t="shared" si="7"/>
        <v>0</v>
      </c>
      <c r="O201" s="5"/>
      <c r="P201" s="5"/>
      <c r="Q201" s="5"/>
      <c r="R201" s="5"/>
      <c r="S201" s="5"/>
      <c r="T201" s="5"/>
      <c r="U201" s="5"/>
      <c r="V201" s="5"/>
    </row>
    <row r="202" spans="1:22" x14ac:dyDescent="0.3">
      <c r="A202" t="s">
        <v>652</v>
      </c>
      <c r="B202" t="s">
        <v>10</v>
      </c>
      <c r="C202">
        <v>273</v>
      </c>
      <c r="D202">
        <v>254780322</v>
      </c>
      <c r="E202" t="s">
        <v>11</v>
      </c>
      <c r="F202" t="s">
        <v>653</v>
      </c>
      <c r="G202" t="s">
        <v>11</v>
      </c>
      <c r="H202" t="s">
        <v>11</v>
      </c>
      <c r="I202" s="3" t="s">
        <v>3528</v>
      </c>
      <c r="J202" s="26" t="s">
        <v>4254</v>
      </c>
      <c r="K202">
        <v>214734</v>
      </c>
      <c r="L202" s="5">
        <v>215555</v>
      </c>
      <c r="M202">
        <f t="shared" si="6"/>
        <v>822</v>
      </c>
      <c r="N202" s="5">
        <f t="shared" si="7"/>
        <v>0</v>
      </c>
      <c r="O202" s="5"/>
      <c r="P202" s="5"/>
      <c r="Q202" s="5"/>
      <c r="R202" s="5"/>
      <c r="S202" s="5"/>
      <c r="T202" s="5"/>
      <c r="U202" s="5"/>
      <c r="V202" s="5"/>
    </row>
    <row r="203" spans="1:22" x14ac:dyDescent="0.3">
      <c r="A203" t="s">
        <v>654</v>
      </c>
      <c r="B203" t="s">
        <v>11</v>
      </c>
      <c r="C203">
        <v>491</v>
      </c>
      <c r="D203">
        <v>254780323</v>
      </c>
      <c r="E203" t="s">
        <v>11</v>
      </c>
      <c r="F203" t="s">
        <v>655</v>
      </c>
      <c r="G203" t="s">
        <v>11</v>
      </c>
      <c r="H203" t="s">
        <v>656</v>
      </c>
      <c r="I203" s="3" t="s">
        <v>3529</v>
      </c>
      <c r="J203" s="26" t="s">
        <v>4254</v>
      </c>
      <c r="K203">
        <v>215813</v>
      </c>
      <c r="L203" s="5">
        <v>217288</v>
      </c>
      <c r="M203">
        <f t="shared" si="6"/>
        <v>1476</v>
      </c>
      <c r="N203" s="5">
        <f t="shared" si="7"/>
        <v>0</v>
      </c>
      <c r="O203" s="5"/>
      <c r="P203" s="5"/>
      <c r="Q203" s="5"/>
      <c r="R203" s="5"/>
      <c r="S203" s="5"/>
      <c r="T203" s="5"/>
      <c r="U203" s="5"/>
      <c r="V203" s="5"/>
    </row>
    <row r="204" spans="1:22" x14ac:dyDescent="0.3">
      <c r="A204" t="s">
        <v>657</v>
      </c>
      <c r="B204" t="s">
        <v>11</v>
      </c>
      <c r="C204">
        <v>61</v>
      </c>
      <c r="D204">
        <v>254780324</v>
      </c>
      <c r="E204" t="s">
        <v>11</v>
      </c>
      <c r="F204" t="s">
        <v>658</v>
      </c>
      <c r="G204" t="s">
        <v>11</v>
      </c>
      <c r="H204" t="s">
        <v>11</v>
      </c>
      <c r="I204" s="3" t="s">
        <v>3379</v>
      </c>
      <c r="J204" s="26" t="s">
        <v>4254</v>
      </c>
      <c r="K204">
        <v>217926</v>
      </c>
      <c r="L204" s="5">
        <v>218111</v>
      </c>
      <c r="M204">
        <f t="shared" si="6"/>
        <v>186</v>
      </c>
      <c r="N204" s="5">
        <f t="shared" si="7"/>
        <v>0</v>
      </c>
      <c r="O204" s="5"/>
      <c r="P204" s="5"/>
      <c r="Q204" s="5"/>
      <c r="R204" s="5"/>
      <c r="S204" s="5"/>
      <c r="T204" s="5"/>
      <c r="U204" s="5"/>
      <c r="V204" s="5"/>
    </row>
    <row r="205" spans="1:22" x14ac:dyDescent="0.3">
      <c r="A205" t="s">
        <v>659</v>
      </c>
      <c r="B205" t="s">
        <v>11</v>
      </c>
      <c r="C205">
        <v>141</v>
      </c>
      <c r="D205">
        <v>254780325</v>
      </c>
      <c r="E205" t="s">
        <v>660</v>
      </c>
      <c r="F205" t="s">
        <v>661</v>
      </c>
      <c r="G205" t="s">
        <v>11</v>
      </c>
      <c r="H205" t="s">
        <v>662</v>
      </c>
      <c r="I205" s="3" t="s">
        <v>3530</v>
      </c>
      <c r="J205" s="26" t="s">
        <v>4254</v>
      </c>
      <c r="K205">
        <v>218229</v>
      </c>
      <c r="L205" s="5">
        <v>218654</v>
      </c>
      <c r="M205">
        <f t="shared" si="6"/>
        <v>426</v>
      </c>
      <c r="N205" s="5">
        <f t="shared" si="7"/>
        <v>0</v>
      </c>
      <c r="O205" s="5"/>
      <c r="P205" s="5"/>
      <c r="Q205" s="5"/>
      <c r="R205" s="5"/>
      <c r="S205" s="5"/>
      <c r="T205" s="5"/>
      <c r="U205" s="5"/>
      <c r="V205" s="5"/>
    </row>
    <row r="206" spans="1:22" x14ac:dyDescent="0.3">
      <c r="A206" t="s">
        <v>663</v>
      </c>
      <c r="B206" t="s">
        <v>11</v>
      </c>
      <c r="C206">
        <v>416</v>
      </c>
      <c r="D206">
        <v>254780326</v>
      </c>
      <c r="E206" t="s">
        <v>664</v>
      </c>
      <c r="F206" t="s">
        <v>665</v>
      </c>
      <c r="G206" t="s">
        <v>11</v>
      </c>
      <c r="H206" t="s">
        <v>666</v>
      </c>
      <c r="I206" s="3" t="s">
        <v>3531</v>
      </c>
      <c r="J206" s="26" t="s">
        <v>4254</v>
      </c>
      <c r="K206">
        <v>218787</v>
      </c>
      <c r="L206" s="5">
        <v>220037</v>
      </c>
      <c r="M206">
        <f t="shared" si="6"/>
        <v>1251</v>
      </c>
      <c r="N206" s="5">
        <f t="shared" si="7"/>
        <v>0</v>
      </c>
      <c r="O206" s="5"/>
      <c r="P206" s="5"/>
      <c r="Q206" s="5"/>
      <c r="R206" s="5"/>
      <c r="S206" s="5"/>
      <c r="T206" s="5"/>
      <c r="U206" s="5"/>
      <c r="V206" s="5"/>
    </row>
    <row r="207" spans="1:22" x14ac:dyDescent="0.3">
      <c r="A207" t="s">
        <v>667</v>
      </c>
      <c r="B207" t="s">
        <v>10</v>
      </c>
      <c r="C207">
        <v>890</v>
      </c>
      <c r="D207">
        <v>254780327</v>
      </c>
      <c r="E207" t="s">
        <v>668</v>
      </c>
      <c r="F207" t="s">
        <v>669</v>
      </c>
      <c r="G207" t="s">
        <v>11</v>
      </c>
      <c r="H207" t="s">
        <v>670</v>
      </c>
      <c r="I207" s="3" t="s">
        <v>3532</v>
      </c>
      <c r="J207" s="26" t="s">
        <v>4254</v>
      </c>
      <c r="K207">
        <v>220345</v>
      </c>
      <c r="L207" s="5">
        <v>223017</v>
      </c>
      <c r="M207">
        <f t="shared" si="6"/>
        <v>2673</v>
      </c>
      <c r="N207" s="5">
        <f t="shared" si="7"/>
        <v>0</v>
      </c>
      <c r="O207" s="5"/>
      <c r="P207" s="5"/>
      <c r="Q207" s="5"/>
      <c r="R207" s="5"/>
      <c r="S207" s="5"/>
      <c r="T207" s="5"/>
      <c r="U207" s="5"/>
      <c r="V207" s="5"/>
    </row>
    <row r="208" spans="1:22" x14ac:dyDescent="0.3">
      <c r="A208" t="s">
        <v>671</v>
      </c>
      <c r="B208" t="s">
        <v>10</v>
      </c>
      <c r="C208">
        <v>333</v>
      </c>
      <c r="D208">
        <v>254780328</v>
      </c>
      <c r="E208" t="s">
        <v>11</v>
      </c>
      <c r="F208" t="s">
        <v>672</v>
      </c>
      <c r="G208" t="s">
        <v>11</v>
      </c>
      <c r="H208" t="s">
        <v>673</v>
      </c>
      <c r="I208" s="3" t="s">
        <v>3533</v>
      </c>
      <c r="J208" s="26" t="s">
        <v>4254</v>
      </c>
      <c r="K208">
        <v>223175</v>
      </c>
      <c r="L208" s="5">
        <v>224176</v>
      </c>
      <c r="M208">
        <f t="shared" si="6"/>
        <v>1002</v>
      </c>
      <c r="N208" s="5">
        <f t="shared" si="7"/>
        <v>0</v>
      </c>
      <c r="O208" s="5"/>
      <c r="P208" s="5"/>
      <c r="Q208" s="5"/>
      <c r="R208" s="5"/>
      <c r="S208" s="5"/>
      <c r="T208" s="5"/>
      <c r="U208" s="5"/>
      <c r="V208" s="5"/>
    </row>
    <row r="209" spans="1:22" x14ac:dyDescent="0.3">
      <c r="A209" t="s">
        <v>674</v>
      </c>
      <c r="B209" t="s">
        <v>10</v>
      </c>
      <c r="C209">
        <v>135</v>
      </c>
      <c r="D209">
        <v>254780329</v>
      </c>
      <c r="E209" t="s">
        <v>675</v>
      </c>
      <c r="F209" t="s">
        <v>676</v>
      </c>
      <c r="G209" t="s">
        <v>11</v>
      </c>
      <c r="H209" t="s">
        <v>677</v>
      </c>
      <c r="I209" s="3" t="s">
        <v>3534</v>
      </c>
      <c r="J209" s="26" t="s">
        <v>4254</v>
      </c>
      <c r="K209">
        <v>224635</v>
      </c>
      <c r="L209" s="5">
        <v>225042</v>
      </c>
      <c r="M209">
        <f t="shared" si="6"/>
        <v>408</v>
      </c>
      <c r="N209" s="5">
        <f t="shared" si="7"/>
        <v>0</v>
      </c>
      <c r="O209" s="5"/>
      <c r="P209" s="5"/>
      <c r="Q209" s="5"/>
      <c r="R209" s="5"/>
      <c r="S209" s="5"/>
      <c r="T209" s="5"/>
      <c r="U209" s="5"/>
      <c r="V209" s="5"/>
    </row>
    <row r="210" spans="1:22" x14ac:dyDescent="0.3">
      <c r="A210" t="s">
        <v>678</v>
      </c>
      <c r="B210" t="s">
        <v>10</v>
      </c>
      <c r="C210">
        <v>83</v>
      </c>
      <c r="D210">
        <v>254780330</v>
      </c>
      <c r="E210" t="s">
        <v>679</v>
      </c>
      <c r="F210" t="s">
        <v>680</v>
      </c>
      <c r="G210" t="s">
        <v>11</v>
      </c>
      <c r="H210" t="s">
        <v>681</v>
      </c>
      <c r="I210" s="3" t="s">
        <v>3535</v>
      </c>
      <c r="J210" s="26" t="s">
        <v>4254</v>
      </c>
      <c r="K210">
        <v>225055</v>
      </c>
      <c r="L210" s="5">
        <v>225306</v>
      </c>
      <c r="M210">
        <f t="shared" si="6"/>
        <v>252</v>
      </c>
      <c r="N210" s="5">
        <f t="shared" si="7"/>
        <v>0</v>
      </c>
      <c r="O210" s="5"/>
      <c r="P210" s="5"/>
      <c r="Q210" s="5"/>
      <c r="R210" s="5"/>
      <c r="S210" s="5"/>
      <c r="T210" s="5"/>
      <c r="U210" s="5"/>
      <c r="V210" s="5"/>
    </row>
    <row r="211" spans="1:22" x14ac:dyDescent="0.3">
      <c r="A211" t="s">
        <v>682</v>
      </c>
      <c r="B211" t="s">
        <v>10</v>
      </c>
      <c r="C211">
        <v>179</v>
      </c>
      <c r="D211">
        <v>254780331</v>
      </c>
      <c r="E211" t="s">
        <v>683</v>
      </c>
      <c r="F211" t="s">
        <v>684</v>
      </c>
      <c r="G211" t="s">
        <v>11</v>
      </c>
      <c r="H211" t="s">
        <v>685</v>
      </c>
      <c r="I211" s="3" t="s">
        <v>3536</v>
      </c>
      <c r="J211" s="26" t="s">
        <v>4254</v>
      </c>
      <c r="K211">
        <v>225696</v>
      </c>
      <c r="L211" s="5">
        <v>226235</v>
      </c>
      <c r="M211">
        <f t="shared" si="6"/>
        <v>540</v>
      </c>
      <c r="N211" s="5">
        <f t="shared" si="7"/>
        <v>0</v>
      </c>
      <c r="O211" s="5"/>
      <c r="P211" s="5"/>
      <c r="Q211" s="5"/>
      <c r="R211" s="5"/>
      <c r="S211" s="5"/>
      <c r="T211" s="5"/>
      <c r="U211" s="5"/>
      <c r="V211" s="5"/>
    </row>
    <row r="212" spans="1:22" x14ac:dyDescent="0.3">
      <c r="A212" t="s">
        <v>686</v>
      </c>
      <c r="B212" t="s">
        <v>10</v>
      </c>
      <c r="C212">
        <v>504</v>
      </c>
      <c r="D212">
        <v>254780332</v>
      </c>
      <c r="E212" t="s">
        <v>687</v>
      </c>
      <c r="F212" t="s">
        <v>688</v>
      </c>
      <c r="G212" t="s">
        <v>11</v>
      </c>
      <c r="H212" t="s">
        <v>689</v>
      </c>
      <c r="I212" s="3" t="s">
        <v>3537</v>
      </c>
      <c r="J212" s="26" t="s">
        <v>4254</v>
      </c>
      <c r="K212">
        <v>226455</v>
      </c>
      <c r="L212" s="5">
        <v>227969</v>
      </c>
      <c r="M212">
        <f t="shared" si="6"/>
        <v>1515</v>
      </c>
      <c r="N212" s="5">
        <f t="shared" si="7"/>
        <v>0</v>
      </c>
      <c r="O212" s="5"/>
      <c r="P212" s="5"/>
      <c r="Q212" s="5"/>
      <c r="R212" s="5"/>
      <c r="S212" s="5"/>
      <c r="T212" s="5"/>
      <c r="U212" s="5"/>
      <c r="V212" s="5"/>
    </row>
    <row r="213" spans="1:22" x14ac:dyDescent="0.3">
      <c r="A213" t="s">
        <v>690</v>
      </c>
      <c r="B213" t="s">
        <v>10</v>
      </c>
      <c r="C213">
        <v>370</v>
      </c>
      <c r="D213">
        <v>254780333</v>
      </c>
      <c r="E213" t="s">
        <v>11</v>
      </c>
      <c r="F213" t="s">
        <v>691</v>
      </c>
      <c r="G213" t="s">
        <v>11</v>
      </c>
      <c r="H213" t="s">
        <v>692</v>
      </c>
      <c r="I213" s="3" t="s">
        <v>3538</v>
      </c>
      <c r="J213" s="26" t="s">
        <v>4254</v>
      </c>
      <c r="K213">
        <v>228006</v>
      </c>
      <c r="L213" s="5">
        <v>229118</v>
      </c>
      <c r="M213">
        <f t="shared" si="6"/>
        <v>1113</v>
      </c>
      <c r="N213" s="5">
        <f t="shared" si="7"/>
        <v>0</v>
      </c>
      <c r="O213" s="5"/>
      <c r="P213" s="5"/>
      <c r="Q213" s="5"/>
      <c r="R213" s="5"/>
      <c r="S213" s="5"/>
      <c r="T213" s="5"/>
      <c r="U213" s="5"/>
      <c r="V213" s="5"/>
    </row>
    <row r="214" spans="1:22" x14ac:dyDescent="0.3">
      <c r="A214" t="s">
        <v>693</v>
      </c>
      <c r="B214" t="s">
        <v>10</v>
      </c>
      <c r="C214">
        <v>479</v>
      </c>
      <c r="D214">
        <v>254780334</v>
      </c>
      <c r="E214" t="s">
        <v>11</v>
      </c>
      <c r="F214" t="s">
        <v>694</v>
      </c>
      <c r="G214" t="s">
        <v>11</v>
      </c>
      <c r="H214" t="s">
        <v>695</v>
      </c>
      <c r="I214" s="3" t="s">
        <v>3539</v>
      </c>
      <c r="J214" s="26" t="s">
        <v>4254</v>
      </c>
      <c r="K214">
        <v>229184</v>
      </c>
      <c r="L214" s="5">
        <v>230623</v>
      </c>
      <c r="M214">
        <f t="shared" si="6"/>
        <v>1440</v>
      </c>
      <c r="N214" s="5">
        <f t="shared" si="7"/>
        <v>0</v>
      </c>
      <c r="O214" s="5"/>
      <c r="P214" s="5"/>
      <c r="Q214" s="5"/>
      <c r="R214" s="5"/>
      <c r="S214" s="5"/>
      <c r="T214" s="5"/>
      <c r="U214" s="5"/>
      <c r="V214" s="5"/>
    </row>
    <row r="215" spans="1:22" x14ac:dyDescent="0.3">
      <c r="A215" t="s">
        <v>696</v>
      </c>
      <c r="B215" t="s">
        <v>10</v>
      </c>
      <c r="C215">
        <v>156</v>
      </c>
      <c r="D215">
        <v>254780335</v>
      </c>
      <c r="E215" t="s">
        <v>11</v>
      </c>
      <c r="F215" t="s">
        <v>697</v>
      </c>
      <c r="G215" t="s">
        <v>11</v>
      </c>
      <c r="H215" t="s">
        <v>698</v>
      </c>
      <c r="I215" s="3" t="s">
        <v>3540</v>
      </c>
      <c r="J215" s="26" t="s">
        <v>4254</v>
      </c>
      <c r="K215">
        <v>230614</v>
      </c>
      <c r="L215" s="5">
        <v>231084</v>
      </c>
      <c r="M215">
        <f t="shared" si="6"/>
        <v>471</v>
      </c>
      <c r="N215" s="5">
        <f t="shared" si="7"/>
        <v>0</v>
      </c>
      <c r="O215" s="5"/>
      <c r="P215" s="5"/>
      <c r="Q215" s="5"/>
      <c r="R215" s="5"/>
      <c r="S215" s="5"/>
      <c r="T215" s="5"/>
      <c r="U215" s="5"/>
      <c r="V215" s="5"/>
    </row>
    <row r="216" spans="1:22" x14ac:dyDescent="0.3">
      <c r="A216" t="s">
        <v>699</v>
      </c>
      <c r="B216" t="s">
        <v>10</v>
      </c>
      <c r="C216">
        <v>488</v>
      </c>
      <c r="D216">
        <v>254780336</v>
      </c>
      <c r="E216" t="s">
        <v>11</v>
      </c>
      <c r="F216" t="s">
        <v>700</v>
      </c>
      <c r="G216" t="s">
        <v>11</v>
      </c>
      <c r="H216" t="s">
        <v>701</v>
      </c>
      <c r="I216" s="3" t="s">
        <v>3541</v>
      </c>
      <c r="J216" s="26" t="s">
        <v>4254</v>
      </c>
      <c r="K216">
        <v>231334</v>
      </c>
      <c r="L216" s="5">
        <v>232800</v>
      </c>
      <c r="M216">
        <f t="shared" si="6"/>
        <v>1467</v>
      </c>
      <c r="N216" s="5">
        <f t="shared" si="7"/>
        <v>0</v>
      </c>
      <c r="O216" s="5"/>
      <c r="P216" s="5"/>
      <c r="Q216" s="5"/>
      <c r="R216" s="5"/>
      <c r="S216" s="5"/>
      <c r="T216" s="5"/>
      <c r="U216" s="5"/>
      <c r="V216" s="5"/>
    </row>
    <row r="217" spans="1:22" x14ac:dyDescent="0.3">
      <c r="A217" t="s">
        <v>702</v>
      </c>
      <c r="B217" t="s">
        <v>10</v>
      </c>
      <c r="C217">
        <v>257</v>
      </c>
      <c r="D217">
        <v>254780337</v>
      </c>
      <c r="E217" t="s">
        <v>11</v>
      </c>
      <c r="F217" t="s">
        <v>703</v>
      </c>
      <c r="G217" t="s">
        <v>11</v>
      </c>
      <c r="H217" t="s">
        <v>704</v>
      </c>
      <c r="I217" s="3" t="s">
        <v>3542</v>
      </c>
      <c r="J217" s="26" t="s">
        <v>4254</v>
      </c>
      <c r="K217">
        <v>232797</v>
      </c>
      <c r="L217" s="5">
        <v>233570</v>
      </c>
      <c r="M217">
        <f t="shared" si="6"/>
        <v>774</v>
      </c>
      <c r="N217" s="5">
        <f t="shared" si="7"/>
        <v>0</v>
      </c>
      <c r="O217" s="5"/>
      <c r="P217" s="5"/>
      <c r="Q217" s="5"/>
      <c r="R217" s="5"/>
      <c r="S217" s="5"/>
      <c r="T217" s="5"/>
      <c r="U217" s="5"/>
      <c r="V217" s="5"/>
    </row>
    <row r="218" spans="1:22" x14ac:dyDescent="0.3">
      <c r="A218" t="s">
        <v>705</v>
      </c>
      <c r="B218" t="s">
        <v>11</v>
      </c>
      <c r="C218">
        <v>129</v>
      </c>
      <c r="D218">
        <v>254780338</v>
      </c>
      <c r="E218" t="s">
        <v>11</v>
      </c>
      <c r="F218" t="s">
        <v>706</v>
      </c>
      <c r="G218" t="s">
        <v>11</v>
      </c>
      <c r="H218" t="s">
        <v>11</v>
      </c>
      <c r="I218" s="3" t="s">
        <v>3379</v>
      </c>
      <c r="J218" s="26" t="s">
        <v>4254</v>
      </c>
      <c r="K218">
        <v>233782</v>
      </c>
      <c r="L218" s="5">
        <v>234171</v>
      </c>
      <c r="M218">
        <f t="shared" si="6"/>
        <v>390</v>
      </c>
      <c r="N218" s="5">
        <f t="shared" si="7"/>
        <v>0</v>
      </c>
      <c r="O218" s="5"/>
      <c r="P218" s="5"/>
      <c r="Q218" s="5"/>
      <c r="R218" s="5"/>
      <c r="S218" s="5"/>
      <c r="T218" s="5"/>
      <c r="U218" s="5"/>
      <c r="V218" s="5"/>
    </row>
    <row r="219" spans="1:22" x14ac:dyDescent="0.3">
      <c r="A219" t="s">
        <v>707</v>
      </c>
      <c r="B219" t="s">
        <v>10</v>
      </c>
      <c r="C219">
        <v>88</v>
      </c>
      <c r="D219">
        <v>254780339</v>
      </c>
      <c r="E219" t="s">
        <v>11</v>
      </c>
      <c r="F219" t="s">
        <v>708</v>
      </c>
      <c r="G219" t="s">
        <v>11</v>
      </c>
      <c r="H219" t="s">
        <v>11</v>
      </c>
      <c r="I219" s="3" t="s">
        <v>3379</v>
      </c>
      <c r="J219" s="26" t="s">
        <v>4254</v>
      </c>
      <c r="K219">
        <v>234860</v>
      </c>
      <c r="L219" s="5">
        <v>235126</v>
      </c>
      <c r="M219">
        <f t="shared" si="6"/>
        <v>267</v>
      </c>
      <c r="N219" s="5">
        <f t="shared" si="7"/>
        <v>0</v>
      </c>
      <c r="O219" s="5"/>
      <c r="P219" s="5"/>
      <c r="Q219" s="5"/>
      <c r="R219" s="5"/>
      <c r="S219" s="5"/>
      <c r="T219" s="5"/>
      <c r="U219" s="5"/>
      <c r="V219" s="5"/>
    </row>
    <row r="220" spans="1:22" x14ac:dyDescent="0.3">
      <c r="A220" t="s">
        <v>709</v>
      </c>
      <c r="B220" t="s">
        <v>11</v>
      </c>
      <c r="C220">
        <v>348</v>
      </c>
      <c r="D220">
        <v>254780340</v>
      </c>
      <c r="E220" t="s">
        <v>11</v>
      </c>
      <c r="F220" t="s">
        <v>710</v>
      </c>
      <c r="G220" t="s">
        <v>11</v>
      </c>
      <c r="H220" t="s">
        <v>711</v>
      </c>
      <c r="I220" s="3" t="s">
        <v>3543</v>
      </c>
      <c r="J220" s="26" t="s">
        <v>4254</v>
      </c>
      <c r="K220">
        <v>236356</v>
      </c>
      <c r="L220" s="5">
        <v>237402</v>
      </c>
      <c r="M220">
        <f t="shared" si="6"/>
        <v>1047</v>
      </c>
      <c r="N220" s="5">
        <f t="shared" si="7"/>
        <v>0</v>
      </c>
      <c r="O220" s="5"/>
      <c r="P220" s="5"/>
      <c r="Q220" s="5"/>
      <c r="R220" s="5"/>
      <c r="S220" s="5"/>
      <c r="T220" s="5"/>
      <c r="U220" s="5"/>
      <c r="V220" s="5"/>
    </row>
    <row r="221" spans="1:22" x14ac:dyDescent="0.3">
      <c r="A221" t="s">
        <v>712</v>
      </c>
      <c r="B221" t="s">
        <v>11</v>
      </c>
      <c r="C221">
        <v>281</v>
      </c>
      <c r="D221">
        <v>254780341</v>
      </c>
      <c r="E221" t="s">
        <v>11</v>
      </c>
      <c r="F221" t="s">
        <v>713</v>
      </c>
      <c r="G221" t="s">
        <v>11</v>
      </c>
      <c r="H221" t="s">
        <v>714</v>
      </c>
      <c r="I221" s="3" t="s">
        <v>3544</v>
      </c>
      <c r="J221" s="26" t="s">
        <v>4254</v>
      </c>
      <c r="K221">
        <v>237399</v>
      </c>
      <c r="L221" s="5">
        <v>238244</v>
      </c>
      <c r="M221">
        <f t="shared" si="6"/>
        <v>846</v>
      </c>
      <c r="N221" s="5">
        <f t="shared" si="7"/>
        <v>0</v>
      </c>
      <c r="O221" s="5"/>
      <c r="P221" s="5"/>
      <c r="Q221" s="5"/>
      <c r="R221" s="5"/>
      <c r="S221" s="5"/>
      <c r="T221" s="5"/>
      <c r="U221" s="5"/>
      <c r="V221" s="5"/>
    </row>
    <row r="222" spans="1:22" x14ac:dyDescent="0.3">
      <c r="A222" t="s">
        <v>715</v>
      </c>
      <c r="B222" t="s">
        <v>11</v>
      </c>
      <c r="C222">
        <v>309</v>
      </c>
      <c r="D222">
        <v>254780342</v>
      </c>
      <c r="E222" t="s">
        <v>11</v>
      </c>
      <c r="F222" t="s">
        <v>716</v>
      </c>
      <c r="G222" t="s">
        <v>11</v>
      </c>
      <c r="H222" t="s">
        <v>717</v>
      </c>
      <c r="I222" s="3" t="s">
        <v>3545</v>
      </c>
      <c r="J222" s="26" t="s">
        <v>4254</v>
      </c>
      <c r="K222">
        <v>238316</v>
      </c>
      <c r="L222" s="5">
        <v>239245</v>
      </c>
      <c r="M222">
        <f t="shared" si="6"/>
        <v>930</v>
      </c>
      <c r="N222" s="5">
        <f t="shared" si="7"/>
        <v>0</v>
      </c>
      <c r="O222" s="5"/>
      <c r="P222" s="5"/>
      <c r="Q222" s="5"/>
      <c r="R222" s="5"/>
      <c r="S222" s="5"/>
      <c r="T222" s="5"/>
      <c r="U222" s="5"/>
      <c r="V222" s="5"/>
    </row>
    <row r="223" spans="1:22" x14ac:dyDescent="0.3">
      <c r="A223" t="s">
        <v>718</v>
      </c>
      <c r="B223" t="s">
        <v>10</v>
      </c>
      <c r="C223">
        <v>311</v>
      </c>
      <c r="D223">
        <v>254780343</v>
      </c>
      <c r="E223" t="s">
        <v>11</v>
      </c>
      <c r="F223" t="s">
        <v>719</v>
      </c>
      <c r="G223" t="s">
        <v>11</v>
      </c>
      <c r="H223" t="s">
        <v>720</v>
      </c>
      <c r="I223" s="3" t="s">
        <v>3546</v>
      </c>
      <c r="J223" s="26" t="s">
        <v>4254</v>
      </c>
      <c r="K223">
        <v>239785</v>
      </c>
      <c r="L223" s="5">
        <v>240720</v>
      </c>
      <c r="M223">
        <f t="shared" si="6"/>
        <v>936</v>
      </c>
      <c r="N223" s="5">
        <f t="shared" si="7"/>
        <v>0</v>
      </c>
      <c r="O223" s="5"/>
      <c r="P223" s="5"/>
      <c r="Q223" s="5"/>
      <c r="R223" s="5"/>
      <c r="S223" s="5"/>
      <c r="T223" s="5"/>
      <c r="U223" s="5"/>
      <c r="V223" s="5"/>
    </row>
    <row r="224" spans="1:22" x14ac:dyDescent="0.3">
      <c r="A224" t="s">
        <v>721</v>
      </c>
      <c r="B224" t="s">
        <v>10</v>
      </c>
      <c r="C224">
        <v>154</v>
      </c>
      <c r="D224">
        <v>254780344</v>
      </c>
      <c r="E224" t="s">
        <v>11</v>
      </c>
      <c r="F224" t="s">
        <v>722</v>
      </c>
      <c r="G224" t="s">
        <v>11</v>
      </c>
      <c r="H224" t="s">
        <v>723</v>
      </c>
      <c r="I224" s="3" t="s">
        <v>3547</v>
      </c>
      <c r="J224" s="26" t="s">
        <v>4254</v>
      </c>
      <c r="K224">
        <v>240702</v>
      </c>
      <c r="L224" s="5">
        <v>241166</v>
      </c>
      <c r="M224">
        <f t="shared" si="6"/>
        <v>465</v>
      </c>
      <c r="N224" s="5">
        <f t="shared" si="7"/>
        <v>0</v>
      </c>
      <c r="O224" s="5"/>
      <c r="P224" s="5"/>
      <c r="Q224" s="5"/>
      <c r="R224" s="5"/>
      <c r="S224" s="5"/>
      <c r="T224" s="5"/>
      <c r="U224" s="5"/>
      <c r="V224" s="5"/>
    </row>
    <row r="225" spans="1:22" x14ac:dyDescent="0.3">
      <c r="A225" t="s">
        <v>724</v>
      </c>
      <c r="B225" t="s">
        <v>11</v>
      </c>
      <c r="C225">
        <v>170</v>
      </c>
      <c r="D225">
        <v>254780345</v>
      </c>
      <c r="E225" t="s">
        <v>725</v>
      </c>
      <c r="F225" t="s">
        <v>726</v>
      </c>
      <c r="G225" t="s">
        <v>11</v>
      </c>
      <c r="H225" t="s">
        <v>727</v>
      </c>
      <c r="I225" s="3" t="s">
        <v>3548</v>
      </c>
      <c r="J225" s="26" t="s">
        <v>4254</v>
      </c>
      <c r="K225">
        <v>241187</v>
      </c>
      <c r="L225" s="5">
        <v>241699</v>
      </c>
      <c r="M225">
        <f t="shared" si="6"/>
        <v>513</v>
      </c>
      <c r="N225" s="5">
        <f t="shared" si="7"/>
        <v>0</v>
      </c>
      <c r="O225" s="5"/>
      <c r="P225" s="5"/>
      <c r="Q225" s="5"/>
      <c r="R225" s="5"/>
      <c r="S225" s="5"/>
      <c r="T225" s="5"/>
      <c r="U225" s="5"/>
      <c r="V225" s="5"/>
    </row>
    <row r="226" spans="1:22" x14ac:dyDescent="0.3">
      <c r="A226" t="s">
        <v>728</v>
      </c>
      <c r="B226" t="s">
        <v>11</v>
      </c>
      <c r="C226">
        <v>149</v>
      </c>
      <c r="D226">
        <v>254780346</v>
      </c>
      <c r="E226" t="s">
        <v>729</v>
      </c>
      <c r="F226" t="s">
        <v>730</v>
      </c>
      <c r="G226" t="s">
        <v>11</v>
      </c>
      <c r="H226" t="s">
        <v>731</v>
      </c>
      <c r="I226" s="3" t="s">
        <v>3549</v>
      </c>
      <c r="J226" s="26" t="s">
        <v>4254</v>
      </c>
      <c r="K226">
        <v>241705</v>
      </c>
      <c r="L226" s="5">
        <v>242154</v>
      </c>
      <c r="M226">
        <f t="shared" si="6"/>
        <v>450</v>
      </c>
      <c r="N226" s="5">
        <f t="shared" si="7"/>
        <v>0</v>
      </c>
      <c r="O226" s="5"/>
      <c r="P226" s="5"/>
      <c r="Q226" s="5"/>
      <c r="R226" s="5"/>
      <c r="S226" s="5"/>
      <c r="T226" s="5"/>
      <c r="U226" s="5"/>
      <c r="V226" s="5"/>
    </row>
    <row r="227" spans="1:22" x14ac:dyDescent="0.3">
      <c r="A227" t="s">
        <v>732</v>
      </c>
      <c r="B227" t="s">
        <v>11</v>
      </c>
      <c r="C227">
        <v>204</v>
      </c>
      <c r="D227">
        <v>254780347</v>
      </c>
      <c r="E227" t="s">
        <v>733</v>
      </c>
      <c r="F227" t="s">
        <v>734</v>
      </c>
      <c r="G227" t="s">
        <v>11</v>
      </c>
      <c r="H227" t="s">
        <v>735</v>
      </c>
      <c r="I227" s="3" t="s">
        <v>3550</v>
      </c>
      <c r="J227" s="26" t="s">
        <v>4254</v>
      </c>
      <c r="K227">
        <v>242218</v>
      </c>
      <c r="L227" s="5">
        <v>242832</v>
      </c>
      <c r="M227">
        <f t="shared" si="6"/>
        <v>615</v>
      </c>
      <c r="N227" s="5">
        <f t="shared" si="7"/>
        <v>0</v>
      </c>
      <c r="O227" s="5"/>
      <c r="P227" s="5"/>
      <c r="Q227" s="5"/>
      <c r="R227" s="5"/>
      <c r="S227" s="5"/>
      <c r="T227" s="5"/>
      <c r="U227" s="5"/>
      <c r="V227" s="5"/>
    </row>
    <row r="228" spans="1:22" x14ac:dyDescent="0.3">
      <c r="A228" t="s">
        <v>736</v>
      </c>
      <c r="B228" t="s">
        <v>11</v>
      </c>
      <c r="C228">
        <v>364</v>
      </c>
      <c r="D228">
        <v>254780348</v>
      </c>
      <c r="E228" t="s">
        <v>11</v>
      </c>
      <c r="F228" t="s">
        <v>737</v>
      </c>
      <c r="G228" t="s">
        <v>11</v>
      </c>
      <c r="H228" t="s">
        <v>738</v>
      </c>
      <c r="I228" s="3" t="s">
        <v>3551</v>
      </c>
      <c r="J228" s="26" t="s">
        <v>4254</v>
      </c>
      <c r="K228">
        <v>242814</v>
      </c>
      <c r="L228" s="5">
        <v>243908</v>
      </c>
      <c r="M228">
        <f t="shared" si="6"/>
        <v>1095</v>
      </c>
      <c r="N228" s="5">
        <f t="shared" si="7"/>
        <v>0</v>
      </c>
      <c r="O228" s="5"/>
      <c r="P228" s="5"/>
      <c r="Q228" s="5"/>
      <c r="R228" s="5"/>
      <c r="S228" s="5"/>
      <c r="T228" s="5"/>
      <c r="U228" s="5"/>
      <c r="V228" s="5"/>
    </row>
    <row r="229" spans="1:22" x14ac:dyDescent="0.3">
      <c r="A229" t="s">
        <v>739</v>
      </c>
      <c r="B229" t="s">
        <v>11</v>
      </c>
      <c r="C229">
        <v>433</v>
      </c>
      <c r="D229">
        <v>254780349</v>
      </c>
      <c r="E229" t="s">
        <v>740</v>
      </c>
      <c r="F229" t="s">
        <v>741</v>
      </c>
      <c r="G229" t="s">
        <v>11</v>
      </c>
      <c r="H229" t="s">
        <v>742</v>
      </c>
      <c r="I229" s="3" t="s">
        <v>3552</v>
      </c>
      <c r="J229" s="26" t="s">
        <v>4254</v>
      </c>
      <c r="K229">
        <v>244052</v>
      </c>
      <c r="L229" s="5">
        <v>245353</v>
      </c>
      <c r="M229">
        <f t="shared" si="6"/>
        <v>1302</v>
      </c>
      <c r="N229" s="5">
        <f t="shared" si="7"/>
        <v>0</v>
      </c>
      <c r="O229" s="5"/>
      <c r="P229" s="5"/>
      <c r="Q229" s="5"/>
      <c r="R229" s="5"/>
      <c r="S229" s="5"/>
      <c r="T229" s="5"/>
      <c r="U229" s="5"/>
      <c r="V229" s="5"/>
    </row>
    <row r="230" spans="1:22" x14ac:dyDescent="0.3">
      <c r="A230" t="s">
        <v>743</v>
      </c>
      <c r="B230" t="s">
        <v>11</v>
      </c>
      <c r="C230">
        <v>431</v>
      </c>
      <c r="D230">
        <v>254780350</v>
      </c>
      <c r="E230" t="s">
        <v>11</v>
      </c>
      <c r="F230" t="s">
        <v>744</v>
      </c>
      <c r="G230" t="s">
        <v>11</v>
      </c>
      <c r="H230" t="s">
        <v>745</v>
      </c>
      <c r="I230" s="3" t="s">
        <v>3379</v>
      </c>
      <c r="J230" s="26" t="s">
        <v>4254</v>
      </c>
      <c r="K230">
        <v>245465</v>
      </c>
      <c r="L230" s="5">
        <v>246760</v>
      </c>
      <c r="M230">
        <f t="shared" si="6"/>
        <v>1296</v>
      </c>
      <c r="N230" s="5">
        <f t="shared" si="7"/>
        <v>0</v>
      </c>
      <c r="O230" s="5"/>
      <c r="P230" s="5"/>
      <c r="Q230" s="5"/>
      <c r="R230" s="5"/>
      <c r="S230" s="5"/>
      <c r="T230" s="5"/>
      <c r="U230" s="5"/>
      <c r="V230" s="5"/>
    </row>
    <row r="231" spans="1:22" x14ac:dyDescent="0.3">
      <c r="A231" t="s">
        <v>746</v>
      </c>
      <c r="B231" t="s">
        <v>11</v>
      </c>
      <c r="C231">
        <v>171</v>
      </c>
      <c r="D231">
        <v>254780351</v>
      </c>
      <c r="E231" t="s">
        <v>11</v>
      </c>
      <c r="F231" t="s">
        <v>747</v>
      </c>
      <c r="G231" t="s">
        <v>11</v>
      </c>
      <c r="H231" t="s">
        <v>748</v>
      </c>
      <c r="I231" s="3" t="s">
        <v>3553</v>
      </c>
      <c r="J231" s="26" t="s">
        <v>4254</v>
      </c>
      <c r="K231">
        <v>246959</v>
      </c>
      <c r="L231" s="5">
        <v>247474</v>
      </c>
      <c r="M231">
        <f t="shared" si="6"/>
        <v>516</v>
      </c>
      <c r="N231" s="5">
        <f t="shared" si="7"/>
        <v>0</v>
      </c>
      <c r="O231" s="5"/>
      <c r="P231" s="5"/>
      <c r="Q231" s="5"/>
      <c r="R231" s="5"/>
      <c r="S231" s="5"/>
      <c r="T231" s="5"/>
      <c r="U231" s="5"/>
      <c r="V231" s="5"/>
    </row>
    <row r="232" spans="1:22" x14ac:dyDescent="0.3">
      <c r="A232" t="s">
        <v>749</v>
      </c>
      <c r="B232" t="s">
        <v>10</v>
      </c>
      <c r="C232">
        <v>337</v>
      </c>
      <c r="D232">
        <v>255764463</v>
      </c>
      <c r="E232" t="s">
        <v>11</v>
      </c>
      <c r="F232" t="s">
        <v>750</v>
      </c>
      <c r="G232" t="s">
        <v>11</v>
      </c>
      <c r="H232" t="s">
        <v>751</v>
      </c>
      <c r="I232" s="3" t="s">
        <v>3554</v>
      </c>
      <c r="J232" s="26" t="s">
        <v>4254</v>
      </c>
      <c r="K232">
        <v>247816</v>
      </c>
      <c r="L232" s="5">
        <v>248829</v>
      </c>
      <c r="M232">
        <f t="shared" si="6"/>
        <v>1014</v>
      </c>
      <c r="N232" s="5">
        <f t="shared" si="7"/>
        <v>0</v>
      </c>
      <c r="O232" s="5"/>
      <c r="P232" s="5"/>
      <c r="Q232" s="5"/>
      <c r="R232" s="5"/>
      <c r="S232" s="5"/>
      <c r="T232" s="5"/>
      <c r="U232" s="5"/>
      <c r="V232" s="5"/>
    </row>
    <row r="233" spans="1:22" x14ac:dyDescent="0.3">
      <c r="A233" t="s">
        <v>752</v>
      </c>
      <c r="B233" t="s">
        <v>11</v>
      </c>
      <c r="C233">
        <v>753</v>
      </c>
      <c r="D233">
        <v>254780353</v>
      </c>
      <c r="E233" t="s">
        <v>753</v>
      </c>
      <c r="F233" t="s">
        <v>754</v>
      </c>
      <c r="G233" t="s">
        <v>11</v>
      </c>
      <c r="H233" t="s">
        <v>193</v>
      </c>
      <c r="I233" s="3" t="s">
        <v>3555</v>
      </c>
      <c r="J233" s="26" t="s">
        <v>4254</v>
      </c>
      <c r="K233">
        <v>249125</v>
      </c>
      <c r="L233" s="5">
        <v>251386</v>
      </c>
      <c r="M233">
        <f t="shared" si="6"/>
        <v>2262</v>
      </c>
      <c r="N233" s="5">
        <f t="shared" si="7"/>
        <v>0</v>
      </c>
      <c r="O233" s="5"/>
      <c r="P233" s="5"/>
      <c r="Q233" s="5"/>
      <c r="R233" s="5"/>
      <c r="S233" s="5"/>
      <c r="T233" s="5"/>
      <c r="U233" s="5"/>
      <c r="V233" s="5"/>
    </row>
    <row r="234" spans="1:22" x14ac:dyDescent="0.3">
      <c r="A234" t="s">
        <v>755</v>
      </c>
      <c r="B234" t="s">
        <v>11</v>
      </c>
      <c r="C234">
        <v>38</v>
      </c>
      <c r="D234">
        <v>254780354</v>
      </c>
      <c r="E234" t="s">
        <v>11</v>
      </c>
      <c r="F234" t="s">
        <v>756</v>
      </c>
      <c r="G234" t="s">
        <v>11</v>
      </c>
      <c r="H234" t="s">
        <v>11</v>
      </c>
      <c r="I234" s="3" t="s">
        <v>3379</v>
      </c>
      <c r="J234" s="26" t="s">
        <v>4254</v>
      </c>
      <c r="K234">
        <v>251559</v>
      </c>
      <c r="L234" s="5">
        <v>251675</v>
      </c>
      <c r="M234">
        <f t="shared" si="6"/>
        <v>117</v>
      </c>
      <c r="N234" s="5">
        <f t="shared" si="7"/>
        <v>0</v>
      </c>
      <c r="O234" s="5"/>
      <c r="P234" s="5"/>
      <c r="Q234" s="5"/>
      <c r="R234" s="5"/>
      <c r="S234" s="5"/>
      <c r="T234" s="5"/>
      <c r="U234" s="5"/>
      <c r="V234" s="5"/>
    </row>
    <row r="235" spans="1:22" x14ac:dyDescent="0.3">
      <c r="A235" t="s">
        <v>757</v>
      </c>
      <c r="B235" t="s">
        <v>11</v>
      </c>
      <c r="C235">
        <v>429</v>
      </c>
      <c r="D235">
        <v>254780355</v>
      </c>
      <c r="E235" t="s">
        <v>758</v>
      </c>
      <c r="F235" t="s">
        <v>759</v>
      </c>
      <c r="G235" t="s">
        <v>11</v>
      </c>
      <c r="H235" t="s">
        <v>760</v>
      </c>
      <c r="I235" s="3" t="s">
        <v>3556</v>
      </c>
      <c r="J235" s="26" t="s">
        <v>4254</v>
      </c>
      <c r="K235">
        <v>251721</v>
      </c>
      <c r="L235" s="5">
        <v>253010</v>
      </c>
      <c r="M235">
        <f t="shared" si="6"/>
        <v>1290</v>
      </c>
      <c r="N235" s="5">
        <f t="shared" si="7"/>
        <v>0</v>
      </c>
      <c r="O235" s="5"/>
      <c r="P235" s="5"/>
      <c r="Q235" s="5"/>
      <c r="R235" s="5"/>
      <c r="S235" s="5"/>
      <c r="T235" s="5"/>
      <c r="U235" s="5"/>
      <c r="V235" s="5"/>
    </row>
    <row r="236" spans="1:22" x14ac:dyDescent="0.3">
      <c r="A236" t="s">
        <v>761</v>
      </c>
      <c r="B236" t="s">
        <v>10</v>
      </c>
      <c r="C236">
        <v>120</v>
      </c>
      <c r="D236">
        <v>254780356</v>
      </c>
      <c r="E236" t="s">
        <v>11</v>
      </c>
      <c r="F236" t="s">
        <v>762</v>
      </c>
      <c r="G236" t="s">
        <v>11</v>
      </c>
      <c r="H236" t="s">
        <v>11</v>
      </c>
      <c r="I236" s="3" t="s">
        <v>3379</v>
      </c>
      <c r="J236" s="26" t="s">
        <v>4254</v>
      </c>
      <c r="K236">
        <v>253208</v>
      </c>
      <c r="L236" s="5">
        <v>253570</v>
      </c>
      <c r="M236">
        <f t="shared" si="6"/>
        <v>363</v>
      </c>
      <c r="N236" s="5">
        <f t="shared" si="7"/>
        <v>0</v>
      </c>
      <c r="O236" s="5"/>
      <c r="P236" s="5"/>
      <c r="Q236" s="5"/>
      <c r="R236" s="5"/>
      <c r="S236" s="5"/>
      <c r="T236" s="5"/>
      <c r="U236" s="5"/>
      <c r="V236" s="5"/>
    </row>
    <row r="237" spans="1:22" x14ac:dyDescent="0.3">
      <c r="A237" t="s">
        <v>763</v>
      </c>
      <c r="B237" t="s">
        <v>10</v>
      </c>
      <c r="C237">
        <v>394</v>
      </c>
      <c r="D237">
        <v>254780357</v>
      </c>
      <c r="E237" t="s">
        <v>11</v>
      </c>
      <c r="F237" t="s">
        <v>764</v>
      </c>
      <c r="G237" t="s">
        <v>11</v>
      </c>
      <c r="H237" t="s">
        <v>11</v>
      </c>
      <c r="I237" s="3" t="s">
        <v>3379</v>
      </c>
      <c r="J237" s="26" t="s">
        <v>4254</v>
      </c>
      <c r="K237">
        <v>253661</v>
      </c>
      <c r="L237" s="5">
        <v>254845</v>
      </c>
      <c r="M237">
        <f t="shared" si="6"/>
        <v>1185</v>
      </c>
      <c r="N237" s="5">
        <f t="shared" si="7"/>
        <v>0</v>
      </c>
      <c r="O237" s="5"/>
      <c r="P237" s="5"/>
      <c r="Q237" s="5"/>
      <c r="R237" s="5"/>
      <c r="S237" s="5"/>
      <c r="T237" s="5"/>
      <c r="U237" s="5"/>
      <c r="V237" s="5"/>
    </row>
    <row r="238" spans="1:22" x14ac:dyDescent="0.3">
      <c r="A238" t="s">
        <v>765</v>
      </c>
      <c r="B238" t="s">
        <v>10</v>
      </c>
      <c r="C238">
        <v>149</v>
      </c>
      <c r="D238">
        <v>255764464</v>
      </c>
      <c r="E238" t="s">
        <v>11</v>
      </c>
      <c r="F238" t="s">
        <v>766</v>
      </c>
      <c r="G238" t="s">
        <v>11</v>
      </c>
      <c r="H238" t="s">
        <v>767</v>
      </c>
      <c r="I238" s="3" t="s">
        <v>3557</v>
      </c>
      <c r="J238" s="26" t="s">
        <v>4254</v>
      </c>
      <c r="K238">
        <v>255669</v>
      </c>
      <c r="L238" s="5">
        <v>256118</v>
      </c>
      <c r="M238">
        <f t="shared" si="6"/>
        <v>450</v>
      </c>
      <c r="N238" s="5">
        <f t="shared" si="7"/>
        <v>0</v>
      </c>
      <c r="O238" s="5"/>
      <c r="P238" s="5"/>
      <c r="Q238" s="5"/>
      <c r="R238" s="5"/>
      <c r="S238" s="5"/>
      <c r="T238" s="5"/>
      <c r="U238" s="5"/>
      <c r="V238" s="5"/>
    </row>
    <row r="239" spans="1:22" x14ac:dyDescent="0.3">
      <c r="A239" t="s">
        <v>768</v>
      </c>
      <c r="B239" t="s">
        <v>10</v>
      </c>
      <c r="C239">
        <v>210</v>
      </c>
      <c r="D239">
        <v>254780359</v>
      </c>
      <c r="E239" t="s">
        <v>11</v>
      </c>
      <c r="F239" t="s">
        <v>769</v>
      </c>
      <c r="G239" t="s">
        <v>11</v>
      </c>
      <c r="H239" t="s">
        <v>770</v>
      </c>
      <c r="I239" s="3" t="s">
        <v>3558</v>
      </c>
      <c r="J239" s="26" t="s">
        <v>4254</v>
      </c>
      <c r="K239">
        <v>256428</v>
      </c>
      <c r="L239" s="5">
        <v>257060</v>
      </c>
      <c r="M239">
        <f t="shared" si="6"/>
        <v>633</v>
      </c>
      <c r="N239" s="5">
        <f t="shared" si="7"/>
        <v>0</v>
      </c>
      <c r="O239" s="5"/>
      <c r="P239" s="5"/>
      <c r="Q239" s="5"/>
      <c r="R239" s="5"/>
      <c r="S239" s="5"/>
      <c r="T239" s="5"/>
      <c r="U239" s="5"/>
      <c r="V239" s="5"/>
    </row>
    <row r="240" spans="1:22" x14ac:dyDescent="0.3">
      <c r="A240" t="s">
        <v>771</v>
      </c>
      <c r="B240" t="s">
        <v>11</v>
      </c>
      <c r="C240">
        <v>305</v>
      </c>
      <c r="D240">
        <v>254780360</v>
      </c>
      <c r="E240" t="s">
        <v>11</v>
      </c>
      <c r="F240" t="s">
        <v>772</v>
      </c>
      <c r="G240" t="s">
        <v>11</v>
      </c>
      <c r="H240" t="s">
        <v>773</v>
      </c>
      <c r="I240" s="3" t="s">
        <v>3559</v>
      </c>
      <c r="J240" s="26" t="s">
        <v>4254</v>
      </c>
      <c r="K240">
        <v>257275</v>
      </c>
      <c r="L240" s="5">
        <v>258192</v>
      </c>
      <c r="M240">
        <f t="shared" si="6"/>
        <v>918</v>
      </c>
      <c r="N240" s="5">
        <f t="shared" si="7"/>
        <v>0</v>
      </c>
      <c r="O240" s="5"/>
      <c r="P240" s="5"/>
      <c r="Q240" s="5"/>
      <c r="R240" s="5"/>
      <c r="S240" s="5"/>
      <c r="T240" s="5"/>
      <c r="U240" s="5"/>
      <c r="V240" s="5"/>
    </row>
    <row r="241" spans="1:22" x14ac:dyDescent="0.3">
      <c r="A241" t="s">
        <v>774</v>
      </c>
      <c r="B241" t="s">
        <v>11</v>
      </c>
      <c r="C241">
        <v>61</v>
      </c>
      <c r="D241">
        <v>254780361</v>
      </c>
      <c r="E241" t="s">
        <v>11</v>
      </c>
      <c r="F241" t="s">
        <v>775</v>
      </c>
      <c r="G241" t="s">
        <v>11</v>
      </c>
      <c r="H241" t="s">
        <v>776</v>
      </c>
      <c r="I241" s="3" t="s">
        <v>3560</v>
      </c>
      <c r="J241" s="26" t="s">
        <v>4254</v>
      </c>
      <c r="K241">
        <v>258969</v>
      </c>
      <c r="L241" s="5">
        <v>259154</v>
      </c>
      <c r="M241">
        <f t="shared" si="6"/>
        <v>186</v>
      </c>
      <c r="N241" s="5">
        <f t="shared" si="7"/>
        <v>0</v>
      </c>
      <c r="O241" s="5"/>
      <c r="P241" s="5"/>
      <c r="Q241" s="5"/>
      <c r="R241" s="5"/>
      <c r="S241" s="5"/>
      <c r="T241" s="5"/>
      <c r="U241" s="5"/>
      <c r="V241" s="5"/>
    </row>
    <row r="242" spans="1:22" x14ac:dyDescent="0.3">
      <c r="A242" t="s">
        <v>777</v>
      </c>
      <c r="B242" t="s">
        <v>10</v>
      </c>
      <c r="C242">
        <v>382</v>
      </c>
      <c r="D242">
        <v>255764465</v>
      </c>
      <c r="E242" t="s">
        <v>778</v>
      </c>
      <c r="F242" t="s">
        <v>779</v>
      </c>
      <c r="G242" t="s">
        <v>11</v>
      </c>
      <c r="H242" t="s">
        <v>780</v>
      </c>
      <c r="I242" s="3" t="s">
        <v>3561</v>
      </c>
      <c r="J242" s="26" t="s">
        <v>4254</v>
      </c>
      <c r="K242">
        <v>259515</v>
      </c>
      <c r="L242" s="5">
        <v>260663</v>
      </c>
      <c r="M242">
        <f t="shared" si="6"/>
        <v>1149</v>
      </c>
      <c r="N242" s="5">
        <f t="shared" si="7"/>
        <v>0</v>
      </c>
      <c r="O242" s="5"/>
      <c r="P242" s="5"/>
      <c r="Q242" s="5"/>
      <c r="R242" s="5"/>
      <c r="S242" s="5"/>
      <c r="T242" s="5"/>
      <c r="U242" s="5"/>
      <c r="V242" s="5"/>
    </row>
    <row r="243" spans="1:22" x14ac:dyDescent="0.3">
      <c r="A243" t="s">
        <v>781</v>
      </c>
      <c r="B243" t="s">
        <v>11</v>
      </c>
      <c r="C243">
        <v>264</v>
      </c>
      <c r="D243">
        <v>254780363</v>
      </c>
      <c r="E243" t="s">
        <v>782</v>
      </c>
      <c r="F243" t="s">
        <v>783</v>
      </c>
      <c r="G243" t="s">
        <v>11</v>
      </c>
      <c r="H243" t="s">
        <v>784</v>
      </c>
      <c r="I243" s="3" t="s">
        <v>3562</v>
      </c>
      <c r="J243" s="26" t="s">
        <v>4254</v>
      </c>
      <c r="K243">
        <v>260694</v>
      </c>
      <c r="L243" s="5">
        <v>261488</v>
      </c>
      <c r="M243">
        <f t="shared" si="6"/>
        <v>795</v>
      </c>
      <c r="N243" s="5">
        <f t="shared" si="7"/>
        <v>0</v>
      </c>
      <c r="O243" s="5"/>
      <c r="P243" s="5"/>
      <c r="Q243" s="5"/>
      <c r="R243" s="5"/>
      <c r="S243" s="5"/>
      <c r="T243" s="5"/>
      <c r="U243" s="5"/>
      <c r="V243" s="5"/>
    </row>
    <row r="244" spans="1:22" x14ac:dyDescent="0.3">
      <c r="A244" t="s">
        <v>785</v>
      </c>
      <c r="B244" t="s">
        <v>11</v>
      </c>
      <c r="C244">
        <v>224</v>
      </c>
      <c r="D244">
        <v>254780364</v>
      </c>
      <c r="E244" t="s">
        <v>11</v>
      </c>
      <c r="F244" t="s">
        <v>786</v>
      </c>
      <c r="G244" t="s">
        <v>11</v>
      </c>
      <c r="H244" t="s">
        <v>784</v>
      </c>
      <c r="I244" s="3" t="s">
        <v>3562</v>
      </c>
      <c r="J244" s="26" t="s">
        <v>4254</v>
      </c>
      <c r="K244">
        <v>261830</v>
      </c>
      <c r="L244" s="5">
        <v>262504</v>
      </c>
      <c r="M244">
        <f t="shared" si="6"/>
        <v>675</v>
      </c>
      <c r="N244" s="5">
        <f t="shared" si="7"/>
        <v>0</v>
      </c>
      <c r="O244" s="5"/>
      <c r="P244" s="5"/>
      <c r="Q244" s="5"/>
      <c r="R244" s="5"/>
      <c r="S244" s="5"/>
      <c r="T244" s="5"/>
      <c r="U244" s="5"/>
      <c r="V244" s="5"/>
    </row>
    <row r="245" spans="1:22" x14ac:dyDescent="0.3">
      <c r="A245" t="s">
        <v>787</v>
      </c>
      <c r="B245" t="s">
        <v>11</v>
      </c>
      <c r="C245">
        <v>299</v>
      </c>
      <c r="D245">
        <v>254780365</v>
      </c>
      <c r="E245" t="s">
        <v>11</v>
      </c>
      <c r="F245" t="s">
        <v>788</v>
      </c>
      <c r="G245" t="s">
        <v>11</v>
      </c>
      <c r="H245" t="s">
        <v>789</v>
      </c>
      <c r="I245" s="3" t="s">
        <v>3563</v>
      </c>
      <c r="J245" s="26" t="s">
        <v>4254</v>
      </c>
      <c r="K245">
        <v>262679</v>
      </c>
      <c r="L245" s="5">
        <v>263578</v>
      </c>
      <c r="M245">
        <f t="shared" si="6"/>
        <v>900</v>
      </c>
      <c r="N245" s="5">
        <f t="shared" si="7"/>
        <v>0</v>
      </c>
      <c r="O245" s="5"/>
      <c r="P245" s="5"/>
      <c r="Q245" s="5"/>
      <c r="R245" s="5"/>
      <c r="S245" s="5"/>
      <c r="T245" s="5"/>
      <c r="U245" s="5"/>
      <c r="V245" s="5"/>
    </row>
    <row r="246" spans="1:22" x14ac:dyDescent="0.3">
      <c r="A246" t="s">
        <v>790</v>
      </c>
      <c r="B246" t="s">
        <v>10</v>
      </c>
      <c r="C246">
        <v>174</v>
      </c>
      <c r="D246">
        <v>255764466</v>
      </c>
      <c r="E246" t="s">
        <v>11</v>
      </c>
      <c r="F246" t="s">
        <v>791</v>
      </c>
      <c r="G246" t="s">
        <v>11</v>
      </c>
      <c r="H246" t="s">
        <v>792</v>
      </c>
      <c r="I246" s="3" t="s">
        <v>3379</v>
      </c>
      <c r="J246" s="26" t="s">
        <v>4254</v>
      </c>
      <c r="K246">
        <v>264256</v>
      </c>
      <c r="L246" s="5">
        <v>264780</v>
      </c>
      <c r="M246">
        <f t="shared" si="6"/>
        <v>525</v>
      </c>
      <c r="N246" s="5">
        <f t="shared" si="7"/>
        <v>0</v>
      </c>
      <c r="O246" s="5"/>
      <c r="P246" s="5"/>
      <c r="Q246" s="5"/>
      <c r="R246" s="5"/>
      <c r="S246" s="5"/>
      <c r="T246" s="5"/>
      <c r="U246" s="5"/>
      <c r="V246" s="5"/>
    </row>
    <row r="247" spans="1:22" x14ac:dyDescent="0.3">
      <c r="A247" t="s">
        <v>793</v>
      </c>
      <c r="B247" t="s">
        <v>11</v>
      </c>
      <c r="C247">
        <v>281</v>
      </c>
      <c r="D247">
        <v>254780367</v>
      </c>
      <c r="E247" t="s">
        <v>11</v>
      </c>
      <c r="F247" t="s">
        <v>794</v>
      </c>
      <c r="G247" t="s">
        <v>11</v>
      </c>
      <c r="H247" t="s">
        <v>795</v>
      </c>
      <c r="I247" s="3" t="s">
        <v>3564</v>
      </c>
      <c r="J247" s="26" t="s">
        <v>4254</v>
      </c>
      <c r="K247">
        <v>264875</v>
      </c>
      <c r="L247" s="5">
        <v>265720</v>
      </c>
      <c r="M247">
        <f t="shared" si="6"/>
        <v>846</v>
      </c>
      <c r="N247" s="5">
        <f t="shared" si="7"/>
        <v>0</v>
      </c>
      <c r="O247" s="5"/>
      <c r="P247" s="5"/>
      <c r="Q247" s="5"/>
      <c r="R247" s="5"/>
      <c r="S247" s="5"/>
      <c r="T247" s="5"/>
      <c r="U247" s="5"/>
      <c r="V247" s="5"/>
    </row>
    <row r="248" spans="1:22" x14ac:dyDescent="0.3">
      <c r="A248" t="s">
        <v>796</v>
      </c>
      <c r="B248" t="s">
        <v>10</v>
      </c>
      <c r="C248">
        <v>249</v>
      </c>
      <c r="D248">
        <v>254780368</v>
      </c>
      <c r="E248" t="s">
        <v>797</v>
      </c>
      <c r="F248" t="s">
        <v>798</v>
      </c>
      <c r="G248" t="s">
        <v>11</v>
      </c>
      <c r="H248" t="s">
        <v>799</v>
      </c>
      <c r="I248" s="3" t="s">
        <v>3565</v>
      </c>
      <c r="J248" s="26" t="s">
        <v>4254</v>
      </c>
      <c r="K248">
        <v>266258</v>
      </c>
      <c r="L248" s="5">
        <v>267007</v>
      </c>
      <c r="M248">
        <f t="shared" si="6"/>
        <v>750</v>
      </c>
      <c r="N248" s="5">
        <f t="shared" si="7"/>
        <v>0</v>
      </c>
      <c r="O248" s="5"/>
      <c r="P248" s="5"/>
      <c r="Q248" s="5"/>
      <c r="R248" s="5"/>
      <c r="S248" s="5"/>
      <c r="T248" s="5"/>
      <c r="U248" s="5"/>
      <c r="V248" s="5"/>
    </row>
    <row r="249" spans="1:22" x14ac:dyDescent="0.3">
      <c r="A249" t="s">
        <v>800</v>
      </c>
      <c r="B249" t="s">
        <v>10</v>
      </c>
      <c r="C249">
        <v>318</v>
      </c>
      <c r="D249">
        <v>254780369</v>
      </c>
      <c r="E249" t="s">
        <v>801</v>
      </c>
      <c r="F249" t="s">
        <v>802</v>
      </c>
      <c r="G249" t="s">
        <v>11</v>
      </c>
      <c r="H249" t="s">
        <v>803</v>
      </c>
      <c r="I249" s="3" t="s">
        <v>3566</v>
      </c>
      <c r="J249" s="26" t="s">
        <v>4254</v>
      </c>
      <c r="K249">
        <v>266994</v>
      </c>
      <c r="L249" s="5">
        <v>267950</v>
      </c>
      <c r="M249">
        <f t="shared" si="6"/>
        <v>957</v>
      </c>
      <c r="N249" s="5">
        <f t="shared" si="7"/>
        <v>0</v>
      </c>
      <c r="O249" s="5"/>
      <c r="P249" s="5"/>
      <c r="Q249" s="5"/>
      <c r="R249" s="5"/>
      <c r="S249" s="5"/>
      <c r="T249" s="5"/>
      <c r="U249" s="5"/>
      <c r="V249" s="5"/>
    </row>
    <row r="250" spans="1:22" x14ac:dyDescent="0.3">
      <c r="A250" t="s">
        <v>804</v>
      </c>
      <c r="B250" t="s">
        <v>10</v>
      </c>
      <c r="C250">
        <v>473</v>
      </c>
      <c r="D250">
        <v>254780370</v>
      </c>
      <c r="E250" t="s">
        <v>805</v>
      </c>
      <c r="F250" t="s">
        <v>806</v>
      </c>
      <c r="G250" t="s">
        <v>11</v>
      </c>
      <c r="H250" t="s">
        <v>807</v>
      </c>
      <c r="I250" s="3" t="s">
        <v>3567</v>
      </c>
      <c r="J250" s="26" t="s">
        <v>4254</v>
      </c>
      <c r="K250">
        <v>268037</v>
      </c>
      <c r="L250" s="5">
        <v>269458</v>
      </c>
      <c r="M250">
        <f t="shared" si="6"/>
        <v>1422</v>
      </c>
      <c r="N250" s="5">
        <f t="shared" si="7"/>
        <v>0</v>
      </c>
      <c r="O250" s="5"/>
      <c r="P250" s="5"/>
      <c r="Q250" s="5"/>
      <c r="R250" s="5"/>
      <c r="S250" s="5"/>
      <c r="T250" s="5"/>
      <c r="U250" s="5"/>
      <c r="V250" s="5"/>
    </row>
    <row r="251" spans="1:22" x14ac:dyDescent="0.3">
      <c r="A251" t="s">
        <v>808</v>
      </c>
      <c r="B251" t="s">
        <v>10</v>
      </c>
      <c r="C251">
        <v>431</v>
      </c>
      <c r="D251">
        <v>254780371</v>
      </c>
      <c r="E251" t="s">
        <v>809</v>
      </c>
      <c r="F251" t="s">
        <v>810</v>
      </c>
      <c r="G251" t="s">
        <v>11</v>
      </c>
      <c r="H251" t="s">
        <v>811</v>
      </c>
      <c r="I251" s="3" t="s">
        <v>3568</v>
      </c>
      <c r="J251" s="26" t="s">
        <v>4254</v>
      </c>
      <c r="K251">
        <v>269636</v>
      </c>
      <c r="L251" s="5">
        <v>270931</v>
      </c>
      <c r="M251">
        <f t="shared" si="6"/>
        <v>1296</v>
      </c>
      <c r="N251" s="5">
        <f t="shared" si="7"/>
        <v>0</v>
      </c>
      <c r="O251" s="5"/>
      <c r="P251" s="5"/>
      <c r="Q251" s="5"/>
      <c r="R251" s="5"/>
      <c r="S251" s="5"/>
      <c r="T251" s="5"/>
      <c r="U251" s="5"/>
      <c r="V251" s="5"/>
    </row>
    <row r="252" spans="1:22" x14ac:dyDescent="0.3">
      <c r="A252" t="s">
        <v>812</v>
      </c>
      <c r="B252" t="s">
        <v>11</v>
      </c>
      <c r="C252">
        <v>246</v>
      </c>
      <c r="D252">
        <v>254780372</v>
      </c>
      <c r="E252" t="s">
        <v>813</v>
      </c>
      <c r="F252" t="s">
        <v>814</v>
      </c>
      <c r="G252" t="s">
        <v>11</v>
      </c>
      <c r="H252" t="s">
        <v>815</v>
      </c>
      <c r="I252" s="3" t="s">
        <v>3569</v>
      </c>
      <c r="J252" s="26" t="s">
        <v>4254</v>
      </c>
      <c r="K252">
        <v>271164</v>
      </c>
      <c r="L252" s="5">
        <v>271904</v>
      </c>
      <c r="M252">
        <f t="shared" si="6"/>
        <v>741</v>
      </c>
      <c r="N252" s="5">
        <f t="shared" si="7"/>
        <v>0</v>
      </c>
      <c r="O252" s="5"/>
      <c r="P252" s="5"/>
      <c r="Q252" s="5"/>
      <c r="R252" s="5"/>
      <c r="S252" s="5"/>
      <c r="T252" s="5"/>
      <c r="U252" s="5"/>
      <c r="V252" s="5"/>
    </row>
    <row r="253" spans="1:22" x14ac:dyDescent="0.3">
      <c r="A253" t="s">
        <v>816</v>
      </c>
      <c r="B253" t="s">
        <v>11</v>
      </c>
      <c r="C253">
        <v>172</v>
      </c>
      <c r="D253">
        <v>254780373</v>
      </c>
      <c r="E253" t="s">
        <v>817</v>
      </c>
      <c r="F253" t="s">
        <v>818</v>
      </c>
      <c r="G253" t="s">
        <v>11</v>
      </c>
      <c r="H253" t="s">
        <v>11</v>
      </c>
      <c r="I253" s="3" t="s">
        <v>3570</v>
      </c>
      <c r="J253" s="26" t="s">
        <v>4254</v>
      </c>
      <c r="K253">
        <v>271901</v>
      </c>
      <c r="L253" s="5">
        <v>272419</v>
      </c>
      <c r="M253">
        <f t="shared" si="6"/>
        <v>519</v>
      </c>
      <c r="N253" s="5">
        <f t="shared" si="7"/>
        <v>0</v>
      </c>
      <c r="O253" s="5"/>
      <c r="P253" s="5"/>
      <c r="Q253" s="5"/>
      <c r="R253" s="5"/>
      <c r="S253" s="5"/>
      <c r="T253" s="5"/>
      <c r="U253" s="5"/>
      <c r="V253" s="5"/>
    </row>
    <row r="254" spans="1:22" x14ac:dyDescent="0.3">
      <c r="A254" t="s">
        <v>819</v>
      </c>
      <c r="B254" t="s">
        <v>11</v>
      </c>
      <c r="C254">
        <v>238</v>
      </c>
      <c r="D254">
        <v>254780374</v>
      </c>
      <c r="E254" t="s">
        <v>820</v>
      </c>
      <c r="F254" t="s">
        <v>821</v>
      </c>
      <c r="G254" t="s">
        <v>11</v>
      </c>
      <c r="H254" t="s">
        <v>822</v>
      </c>
      <c r="I254" s="3" t="s">
        <v>3571</v>
      </c>
      <c r="J254" s="26" t="s">
        <v>4254</v>
      </c>
      <c r="K254">
        <v>272438</v>
      </c>
      <c r="L254" s="5">
        <v>273154</v>
      </c>
      <c r="M254">
        <f t="shared" si="6"/>
        <v>717</v>
      </c>
      <c r="N254" s="5">
        <f t="shared" si="7"/>
        <v>0</v>
      </c>
      <c r="O254" s="5"/>
      <c r="P254" s="5"/>
      <c r="Q254" s="5"/>
      <c r="R254" s="5"/>
      <c r="S254" s="5"/>
      <c r="T254" s="5"/>
      <c r="U254" s="5"/>
      <c r="V254" s="5"/>
    </row>
    <row r="255" spans="1:22" x14ac:dyDescent="0.3">
      <c r="A255" t="s">
        <v>823</v>
      </c>
      <c r="B255" t="s">
        <v>11</v>
      </c>
      <c r="C255">
        <v>175</v>
      </c>
      <c r="D255">
        <v>254780375</v>
      </c>
      <c r="E255" t="s">
        <v>11</v>
      </c>
      <c r="F255" t="s">
        <v>824</v>
      </c>
      <c r="G255" t="s">
        <v>11</v>
      </c>
      <c r="H255" t="s">
        <v>825</v>
      </c>
      <c r="I255" s="3" t="s">
        <v>3379</v>
      </c>
      <c r="J255" s="26" t="s">
        <v>4254</v>
      </c>
      <c r="K255">
        <v>273154</v>
      </c>
      <c r="L255" s="5">
        <v>273681</v>
      </c>
      <c r="M255">
        <f t="shared" si="6"/>
        <v>528</v>
      </c>
      <c r="N255" s="5">
        <f t="shared" si="7"/>
        <v>0</v>
      </c>
      <c r="O255" s="5"/>
      <c r="P255" s="5"/>
      <c r="Q255" s="5"/>
      <c r="R255" s="5"/>
      <c r="S255" s="5"/>
      <c r="T255" s="5"/>
      <c r="U255" s="5"/>
      <c r="V255" s="5"/>
    </row>
    <row r="256" spans="1:22" x14ac:dyDescent="0.3">
      <c r="A256" t="s">
        <v>826</v>
      </c>
      <c r="B256" t="s">
        <v>11</v>
      </c>
      <c r="C256">
        <v>369</v>
      </c>
      <c r="D256">
        <v>254780376</v>
      </c>
      <c r="E256" t="s">
        <v>827</v>
      </c>
      <c r="F256" t="s">
        <v>828</v>
      </c>
      <c r="G256" t="s">
        <v>11</v>
      </c>
      <c r="H256" t="s">
        <v>829</v>
      </c>
      <c r="I256" s="3" t="s">
        <v>3572</v>
      </c>
      <c r="J256" s="26" t="s">
        <v>4254</v>
      </c>
      <c r="K256">
        <v>273678</v>
      </c>
      <c r="L256" s="5">
        <v>274787</v>
      </c>
      <c r="M256">
        <f t="shared" si="6"/>
        <v>1110</v>
      </c>
      <c r="N256" s="5">
        <f t="shared" si="7"/>
        <v>0</v>
      </c>
      <c r="O256" s="5"/>
      <c r="P256" s="5"/>
      <c r="Q256" s="5"/>
      <c r="R256" s="5"/>
      <c r="S256" s="5"/>
      <c r="T256" s="5"/>
      <c r="U256" s="5"/>
      <c r="V256" s="5"/>
    </row>
    <row r="257" spans="1:22" x14ac:dyDescent="0.3">
      <c r="A257" t="s">
        <v>830</v>
      </c>
      <c r="B257" t="s">
        <v>11</v>
      </c>
      <c r="C257">
        <v>152</v>
      </c>
      <c r="D257">
        <v>254780377</v>
      </c>
      <c r="E257" t="s">
        <v>831</v>
      </c>
      <c r="F257" t="s">
        <v>832</v>
      </c>
      <c r="G257" t="s">
        <v>11</v>
      </c>
      <c r="H257" t="s">
        <v>833</v>
      </c>
      <c r="I257" s="3" t="s">
        <v>3573</v>
      </c>
      <c r="J257" s="26" t="s">
        <v>4254</v>
      </c>
      <c r="K257">
        <v>274784</v>
      </c>
      <c r="L257" s="5">
        <v>275242</v>
      </c>
      <c r="M257">
        <f t="shared" si="6"/>
        <v>459</v>
      </c>
      <c r="N257" s="5">
        <f t="shared" si="7"/>
        <v>0</v>
      </c>
      <c r="O257" s="5"/>
      <c r="P257" s="5"/>
      <c r="Q257" s="5"/>
      <c r="R257" s="5"/>
      <c r="S257" s="5"/>
      <c r="T257" s="5"/>
      <c r="U257" s="5"/>
      <c r="V257" s="5"/>
    </row>
    <row r="258" spans="1:22" x14ac:dyDescent="0.3">
      <c r="A258" t="s">
        <v>834</v>
      </c>
      <c r="B258" t="s">
        <v>11</v>
      </c>
      <c r="C258">
        <v>262</v>
      </c>
      <c r="D258">
        <v>254780378</v>
      </c>
      <c r="E258" t="s">
        <v>835</v>
      </c>
      <c r="F258" t="s">
        <v>836</v>
      </c>
      <c r="G258" t="s">
        <v>11</v>
      </c>
      <c r="H258" t="s">
        <v>837</v>
      </c>
      <c r="I258" s="3" t="s">
        <v>3574</v>
      </c>
      <c r="J258" s="26" t="s">
        <v>4254</v>
      </c>
      <c r="K258">
        <v>275260</v>
      </c>
      <c r="L258" s="5">
        <v>276048</v>
      </c>
      <c r="M258">
        <f t="shared" si="6"/>
        <v>789</v>
      </c>
      <c r="N258" s="5">
        <f t="shared" si="7"/>
        <v>0</v>
      </c>
      <c r="O258" s="5"/>
      <c r="P258" s="5"/>
      <c r="Q258" s="5"/>
      <c r="R258" s="5"/>
      <c r="S258" s="5"/>
      <c r="T258" s="5"/>
      <c r="U258" s="5"/>
      <c r="V258" s="5"/>
    </row>
    <row r="259" spans="1:22" x14ac:dyDescent="0.3">
      <c r="A259" t="s">
        <v>838</v>
      </c>
      <c r="B259" t="s">
        <v>11</v>
      </c>
      <c r="C259">
        <v>108</v>
      </c>
      <c r="D259">
        <v>254780379</v>
      </c>
      <c r="E259" t="s">
        <v>839</v>
      </c>
      <c r="F259" t="s">
        <v>840</v>
      </c>
      <c r="G259" t="s">
        <v>11</v>
      </c>
      <c r="H259" t="s">
        <v>841</v>
      </c>
      <c r="I259" s="3" t="s">
        <v>3575</v>
      </c>
      <c r="J259" s="26" t="s">
        <v>4254</v>
      </c>
      <c r="K259">
        <v>276077</v>
      </c>
      <c r="L259" s="5">
        <v>276403</v>
      </c>
      <c r="M259">
        <f t="shared" ref="M259:M322" si="8">ABS(L259-K259)+1</f>
        <v>327</v>
      </c>
      <c r="N259" s="5">
        <f t="shared" ref="N259:N322" si="9">MOD(M259, 3)</f>
        <v>0</v>
      </c>
      <c r="O259" s="5"/>
      <c r="P259" s="5"/>
      <c r="Q259" s="5"/>
      <c r="R259" s="5"/>
      <c r="S259" s="5"/>
      <c r="T259" s="5"/>
      <c r="U259" s="5"/>
      <c r="V259" s="5"/>
    </row>
    <row r="260" spans="1:22" x14ac:dyDescent="0.3">
      <c r="A260" t="s">
        <v>842</v>
      </c>
      <c r="B260" t="s">
        <v>11</v>
      </c>
      <c r="C260">
        <v>134</v>
      </c>
      <c r="D260">
        <v>254780380</v>
      </c>
      <c r="E260" t="s">
        <v>843</v>
      </c>
      <c r="F260" t="s">
        <v>844</v>
      </c>
      <c r="G260" t="s">
        <v>11</v>
      </c>
      <c r="H260" t="s">
        <v>845</v>
      </c>
      <c r="I260" s="3" t="s">
        <v>3576</v>
      </c>
      <c r="J260" s="26" t="s">
        <v>4254</v>
      </c>
      <c r="K260">
        <v>276403</v>
      </c>
      <c r="L260" s="5">
        <v>276807</v>
      </c>
      <c r="M260">
        <f t="shared" si="8"/>
        <v>405</v>
      </c>
      <c r="N260" s="5">
        <f t="shared" si="9"/>
        <v>0</v>
      </c>
      <c r="O260" s="5"/>
      <c r="P260" s="5"/>
      <c r="Q260" s="5"/>
      <c r="R260" s="5"/>
      <c r="S260" s="5"/>
      <c r="T260" s="5"/>
      <c r="U260" s="5"/>
      <c r="V260" s="5"/>
    </row>
    <row r="261" spans="1:22" x14ac:dyDescent="0.3">
      <c r="A261" t="s">
        <v>846</v>
      </c>
      <c r="B261" t="s">
        <v>11</v>
      </c>
      <c r="C261">
        <v>130</v>
      </c>
      <c r="D261">
        <v>254780381</v>
      </c>
      <c r="E261" t="s">
        <v>847</v>
      </c>
      <c r="F261" t="s">
        <v>848</v>
      </c>
      <c r="G261" t="s">
        <v>11</v>
      </c>
      <c r="H261" t="s">
        <v>849</v>
      </c>
      <c r="I261" s="3" t="s">
        <v>3577</v>
      </c>
      <c r="J261" s="26" t="s">
        <v>4254</v>
      </c>
      <c r="K261">
        <v>276812</v>
      </c>
      <c r="L261" s="5">
        <v>277204</v>
      </c>
      <c r="M261">
        <f t="shared" si="8"/>
        <v>393</v>
      </c>
      <c r="N261" s="5">
        <f t="shared" si="9"/>
        <v>0</v>
      </c>
      <c r="O261" s="5"/>
      <c r="P261" s="5"/>
      <c r="Q261" s="5"/>
      <c r="R261" s="5"/>
      <c r="S261" s="5"/>
      <c r="T261" s="5"/>
      <c r="U261" s="5"/>
      <c r="V261" s="5"/>
    </row>
    <row r="262" spans="1:22" x14ac:dyDescent="0.3">
      <c r="A262" t="s">
        <v>850</v>
      </c>
      <c r="B262" t="s">
        <v>10</v>
      </c>
      <c r="C262">
        <v>465</v>
      </c>
      <c r="D262">
        <v>254780382</v>
      </c>
      <c r="E262" t="s">
        <v>11</v>
      </c>
      <c r="F262" t="s">
        <v>851</v>
      </c>
      <c r="G262" t="s">
        <v>11</v>
      </c>
      <c r="H262" t="s">
        <v>852</v>
      </c>
      <c r="I262" s="3" t="s">
        <v>3578</v>
      </c>
      <c r="J262" s="26" t="s">
        <v>4254</v>
      </c>
      <c r="K262">
        <v>278091</v>
      </c>
      <c r="L262" s="5">
        <v>279488</v>
      </c>
      <c r="M262">
        <f t="shared" si="8"/>
        <v>1398</v>
      </c>
      <c r="N262" s="5">
        <f t="shared" si="9"/>
        <v>0</v>
      </c>
      <c r="O262" s="5"/>
      <c r="P262" s="5"/>
      <c r="Q262" s="5"/>
      <c r="R262" s="5"/>
      <c r="S262" s="5"/>
      <c r="T262" s="5"/>
      <c r="U262" s="5"/>
      <c r="V262" s="5"/>
    </row>
    <row r="263" spans="1:22" x14ac:dyDescent="0.3">
      <c r="A263" t="s">
        <v>853</v>
      </c>
      <c r="B263" t="s">
        <v>10</v>
      </c>
      <c r="C263">
        <v>227</v>
      </c>
      <c r="D263">
        <v>254780383</v>
      </c>
      <c r="E263" t="s">
        <v>11</v>
      </c>
      <c r="F263" t="s">
        <v>854</v>
      </c>
      <c r="G263" t="s">
        <v>11</v>
      </c>
      <c r="H263" t="s">
        <v>855</v>
      </c>
      <c r="I263" s="3" t="s">
        <v>3579</v>
      </c>
      <c r="J263" s="26" t="s">
        <v>4254</v>
      </c>
      <c r="K263">
        <v>279613</v>
      </c>
      <c r="L263" s="5">
        <v>280296</v>
      </c>
      <c r="M263">
        <f t="shared" si="8"/>
        <v>684</v>
      </c>
      <c r="N263" s="5">
        <f t="shared" si="9"/>
        <v>0</v>
      </c>
      <c r="O263" s="5"/>
      <c r="P263" s="5"/>
      <c r="Q263" s="5"/>
      <c r="R263" s="5"/>
      <c r="S263" s="5"/>
      <c r="T263" s="5"/>
      <c r="U263" s="5"/>
      <c r="V263" s="5"/>
    </row>
    <row r="264" spans="1:22" x14ac:dyDescent="0.3">
      <c r="A264" t="s">
        <v>856</v>
      </c>
      <c r="B264" t="s">
        <v>11</v>
      </c>
      <c r="C264">
        <v>665</v>
      </c>
      <c r="D264">
        <v>254780384</v>
      </c>
      <c r="E264" t="s">
        <v>11</v>
      </c>
      <c r="F264" t="s">
        <v>857</v>
      </c>
      <c r="G264" t="s">
        <v>11</v>
      </c>
      <c r="H264" t="s">
        <v>11</v>
      </c>
      <c r="I264" s="3" t="s">
        <v>3580</v>
      </c>
      <c r="J264" s="26" t="s">
        <v>4254</v>
      </c>
      <c r="K264">
        <v>280315</v>
      </c>
      <c r="L264" s="5">
        <v>282312</v>
      </c>
      <c r="M264">
        <f t="shared" si="8"/>
        <v>1998</v>
      </c>
      <c r="N264" s="5">
        <f t="shared" si="9"/>
        <v>0</v>
      </c>
      <c r="O264" s="5"/>
      <c r="P264" s="5"/>
      <c r="Q264" s="5"/>
      <c r="R264" s="5"/>
      <c r="S264" s="5"/>
      <c r="T264" s="5"/>
      <c r="U264" s="5"/>
      <c r="V264" s="5"/>
    </row>
    <row r="265" spans="1:22" x14ac:dyDescent="0.3">
      <c r="A265" t="s">
        <v>858</v>
      </c>
      <c r="B265" t="s">
        <v>10</v>
      </c>
      <c r="C265">
        <v>565</v>
      </c>
      <c r="D265">
        <v>255764467</v>
      </c>
      <c r="E265" t="s">
        <v>11</v>
      </c>
      <c r="F265" t="s">
        <v>859</v>
      </c>
      <c r="G265" t="s">
        <v>11</v>
      </c>
      <c r="H265" t="s">
        <v>860</v>
      </c>
      <c r="I265" s="3" t="s">
        <v>3581</v>
      </c>
      <c r="J265" s="26" t="s">
        <v>4254</v>
      </c>
      <c r="K265">
        <v>282556</v>
      </c>
      <c r="L265" s="5">
        <v>284253</v>
      </c>
      <c r="M265">
        <f t="shared" si="8"/>
        <v>1698</v>
      </c>
      <c r="N265" s="5">
        <f t="shared" si="9"/>
        <v>0</v>
      </c>
      <c r="O265" s="5"/>
      <c r="P265" s="5"/>
      <c r="Q265" s="5"/>
      <c r="R265" s="5"/>
      <c r="S265" s="5"/>
      <c r="T265" s="5"/>
      <c r="U265" s="5"/>
      <c r="V265" s="5"/>
    </row>
    <row r="266" spans="1:22" x14ac:dyDescent="0.3">
      <c r="A266" t="s">
        <v>862</v>
      </c>
      <c r="B266" t="s">
        <v>10</v>
      </c>
      <c r="C266">
        <v>440</v>
      </c>
      <c r="D266">
        <v>254780386</v>
      </c>
      <c r="E266" t="s">
        <v>11</v>
      </c>
      <c r="F266" t="s">
        <v>863</v>
      </c>
      <c r="G266" t="s">
        <v>11</v>
      </c>
      <c r="H266" t="s">
        <v>864</v>
      </c>
      <c r="I266" s="3" t="s">
        <v>3582</v>
      </c>
      <c r="J266" s="26" t="s">
        <v>4254</v>
      </c>
      <c r="K266">
        <v>284258</v>
      </c>
      <c r="L266" s="5">
        <v>285580</v>
      </c>
      <c r="M266">
        <f t="shared" si="8"/>
        <v>1323</v>
      </c>
      <c r="N266" s="5">
        <f t="shared" si="9"/>
        <v>0</v>
      </c>
      <c r="O266" s="5"/>
      <c r="P266" s="5"/>
      <c r="Q266" s="5"/>
      <c r="R266" s="5"/>
      <c r="S266" s="5"/>
      <c r="T266" s="5"/>
      <c r="U266" s="5"/>
      <c r="V266" s="5"/>
    </row>
    <row r="267" spans="1:22" x14ac:dyDescent="0.3">
      <c r="A267" t="s">
        <v>865</v>
      </c>
      <c r="B267" t="s">
        <v>10</v>
      </c>
      <c r="C267">
        <v>426</v>
      </c>
      <c r="D267">
        <v>254780387</v>
      </c>
      <c r="E267" t="s">
        <v>11</v>
      </c>
      <c r="F267" t="s">
        <v>866</v>
      </c>
      <c r="G267" t="s">
        <v>11</v>
      </c>
      <c r="H267" t="s">
        <v>867</v>
      </c>
      <c r="I267" s="3" t="s">
        <v>3583</v>
      </c>
      <c r="J267" s="26" t="s">
        <v>4254</v>
      </c>
      <c r="K267">
        <v>285887</v>
      </c>
      <c r="L267" s="5">
        <v>287167</v>
      </c>
      <c r="M267">
        <f t="shared" si="8"/>
        <v>1281</v>
      </c>
      <c r="N267" s="5">
        <f t="shared" si="9"/>
        <v>0</v>
      </c>
      <c r="O267" s="5"/>
      <c r="P267" s="5"/>
      <c r="Q267" s="5"/>
      <c r="R267" s="5"/>
      <c r="S267" s="5"/>
      <c r="T267" s="5"/>
      <c r="U267" s="5"/>
      <c r="V267" s="5"/>
    </row>
    <row r="268" spans="1:22" x14ac:dyDescent="0.3">
      <c r="A268" t="s">
        <v>868</v>
      </c>
      <c r="B268" t="s">
        <v>11</v>
      </c>
      <c r="C268">
        <v>458</v>
      </c>
      <c r="D268">
        <v>254780388</v>
      </c>
      <c r="E268" t="s">
        <v>11</v>
      </c>
      <c r="F268" t="s">
        <v>869</v>
      </c>
      <c r="G268" t="s">
        <v>11</v>
      </c>
      <c r="H268" t="s">
        <v>11</v>
      </c>
      <c r="I268" s="3" t="s">
        <v>3379</v>
      </c>
      <c r="J268" s="26" t="s">
        <v>4254</v>
      </c>
      <c r="K268">
        <v>287740</v>
      </c>
      <c r="L268" s="5">
        <v>289116</v>
      </c>
      <c r="M268">
        <f t="shared" si="8"/>
        <v>1377</v>
      </c>
      <c r="N268" s="5">
        <f t="shared" si="9"/>
        <v>0</v>
      </c>
      <c r="O268" s="5"/>
      <c r="P268" s="5"/>
      <c r="Q268" s="5"/>
      <c r="R268" s="5"/>
      <c r="S268" s="5"/>
      <c r="T268" s="5"/>
      <c r="U268" s="5"/>
      <c r="V268" s="5"/>
    </row>
    <row r="269" spans="1:22" x14ac:dyDescent="0.3">
      <c r="A269" t="s">
        <v>870</v>
      </c>
      <c r="B269" t="s">
        <v>11</v>
      </c>
      <c r="C269">
        <v>45</v>
      </c>
      <c r="D269">
        <v>254780389</v>
      </c>
      <c r="E269" t="s">
        <v>11</v>
      </c>
      <c r="F269" t="s">
        <v>871</v>
      </c>
      <c r="G269" t="s">
        <v>11</v>
      </c>
      <c r="H269" t="s">
        <v>11</v>
      </c>
      <c r="I269" s="3" t="s">
        <v>3379</v>
      </c>
      <c r="J269" s="26" t="s">
        <v>4254</v>
      </c>
      <c r="K269">
        <v>289587</v>
      </c>
      <c r="L269" s="5">
        <v>289724</v>
      </c>
      <c r="M269">
        <f t="shared" si="8"/>
        <v>138</v>
      </c>
      <c r="N269" s="5">
        <f t="shared" si="9"/>
        <v>0</v>
      </c>
      <c r="O269" s="5"/>
      <c r="P269" s="5"/>
      <c r="Q269" s="5"/>
      <c r="R269" s="5"/>
      <c r="S269" s="5"/>
      <c r="T269" s="5"/>
      <c r="U269" s="5"/>
      <c r="V269" s="5"/>
    </row>
    <row r="270" spans="1:22" x14ac:dyDescent="0.3">
      <c r="A270" t="s">
        <v>872</v>
      </c>
      <c r="B270" t="s">
        <v>11</v>
      </c>
      <c r="C270">
        <v>140</v>
      </c>
      <c r="D270">
        <v>254780390</v>
      </c>
      <c r="E270" t="s">
        <v>873</v>
      </c>
      <c r="F270" t="s">
        <v>874</v>
      </c>
      <c r="G270" t="s">
        <v>11</v>
      </c>
      <c r="H270" t="s">
        <v>875</v>
      </c>
      <c r="I270" s="3" t="s">
        <v>3584</v>
      </c>
      <c r="J270" s="26" t="s">
        <v>4254</v>
      </c>
      <c r="K270">
        <v>289840</v>
      </c>
      <c r="L270" s="5">
        <v>290262</v>
      </c>
      <c r="M270">
        <f t="shared" si="8"/>
        <v>423</v>
      </c>
      <c r="N270" s="5">
        <f t="shared" si="9"/>
        <v>0</v>
      </c>
      <c r="O270" s="5"/>
      <c r="P270" s="5"/>
      <c r="Q270" s="5"/>
      <c r="R270" s="5"/>
      <c r="S270" s="5"/>
      <c r="T270" s="5"/>
      <c r="U270" s="5"/>
      <c r="V270" s="5"/>
    </row>
    <row r="271" spans="1:22" x14ac:dyDescent="0.3">
      <c r="A271" t="s">
        <v>876</v>
      </c>
      <c r="B271" t="s">
        <v>11</v>
      </c>
      <c r="C271">
        <v>141</v>
      </c>
      <c r="D271">
        <v>254780391</v>
      </c>
      <c r="E271" t="s">
        <v>11</v>
      </c>
      <c r="F271" t="s">
        <v>877</v>
      </c>
      <c r="G271" t="s">
        <v>11</v>
      </c>
      <c r="H271" t="s">
        <v>878</v>
      </c>
      <c r="I271" s="3" t="s">
        <v>3585</v>
      </c>
      <c r="J271" s="26" t="s">
        <v>4254</v>
      </c>
      <c r="K271">
        <v>290437</v>
      </c>
      <c r="L271" s="5">
        <v>290862</v>
      </c>
      <c r="M271">
        <f t="shared" si="8"/>
        <v>426</v>
      </c>
      <c r="N271" s="5">
        <f t="shared" si="9"/>
        <v>0</v>
      </c>
      <c r="O271" s="5"/>
      <c r="P271" s="5"/>
      <c r="Q271" s="5"/>
      <c r="R271" s="5"/>
      <c r="S271" s="5"/>
      <c r="T271" s="5"/>
      <c r="U271" s="5"/>
      <c r="V271" s="5"/>
    </row>
    <row r="272" spans="1:22" x14ac:dyDescent="0.3">
      <c r="A272" t="s">
        <v>879</v>
      </c>
      <c r="B272" t="s">
        <v>11</v>
      </c>
      <c r="C272">
        <v>494</v>
      </c>
      <c r="D272">
        <v>254780392</v>
      </c>
      <c r="E272" t="s">
        <v>11</v>
      </c>
      <c r="F272" t="s">
        <v>880</v>
      </c>
      <c r="G272" t="s">
        <v>11</v>
      </c>
      <c r="H272" t="s">
        <v>881</v>
      </c>
      <c r="I272" s="3" t="s">
        <v>3586</v>
      </c>
      <c r="J272" s="26" t="s">
        <v>4254</v>
      </c>
      <c r="K272">
        <v>290859</v>
      </c>
      <c r="L272" s="5">
        <v>292343</v>
      </c>
      <c r="M272">
        <f t="shared" si="8"/>
        <v>1485</v>
      </c>
      <c r="N272" s="5">
        <f t="shared" si="9"/>
        <v>0</v>
      </c>
      <c r="O272" s="5"/>
      <c r="P272" s="5"/>
      <c r="Q272" s="5"/>
      <c r="R272" s="5"/>
      <c r="S272" s="5"/>
      <c r="T272" s="5"/>
      <c r="U272" s="5"/>
      <c r="V272" s="5"/>
    </row>
    <row r="273" spans="1:22" x14ac:dyDescent="0.3">
      <c r="A273" t="s">
        <v>882</v>
      </c>
      <c r="B273" t="s">
        <v>10</v>
      </c>
      <c r="C273">
        <v>361</v>
      </c>
      <c r="D273">
        <v>255764468</v>
      </c>
      <c r="E273" t="s">
        <v>11</v>
      </c>
      <c r="F273" t="s">
        <v>883</v>
      </c>
      <c r="G273" t="s">
        <v>11</v>
      </c>
      <c r="H273" t="s">
        <v>884</v>
      </c>
      <c r="I273" s="3" t="s">
        <v>3587</v>
      </c>
      <c r="J273" s="26" t="s">
        <v>4254</v>
      </c>
      <c r="K273">
        <v>292560</v>
      </c>
      <c r="L273" s="5">
        <v>293645</v>
      </c>
      <c r="M273">
        <f t="shared" si="8"/>
        <v>1086</v>
      </c>
      <c r="N273" s="5">
        <f t="shared" si="9"/>
        <v>0</v>
      </c>
      <c r="O273" s="5"/>
      <c r="P273" s="5"/>
      <c r="Q273" s="5"/>
      <c r="R273" s="5"/>
      <c r="S273" s="5"/>
      <c r="T273" s="5"/>
      <c r="U273" s="5"/>
      <c r="V273" s="5"/>
    </row>
    <row r="274" spans="1:22" x14ac:dyDescent="0.3">
      <c r="A274" t="s">
        <v>885</v>
      </c>
      <c r="B274" t="s">
        <v>10</v>
      </c>
      <c r="C274">
        <v>361</v>
      </c>
      <c r="D274">
        <v>255764469</v>
      </c>
      <c r="E274" t="s">
        <v>11</v>
      </c>
      <c r="F274" t="s">
        <v>886</v>
      </c>
      <c r="G274" t="s">
        <v>11</v>
      </c>
      <c r="H274" t="s">
        <v>884</v>
      </c>
      <c r="I274" s="3" t="s">
        <v>3588</v>
      </c>
      <c r="J274" s="26" t="s">
        <v>4254</v>
      </c>
      <c r="K274">
        <v>293686</v>
      </c>
      <c r="L274" s="5">
        <v>294771</v>
      </c>
      <c r="M274">
        <f t="shared" si="8"/>
        <v>1086</v>
      </c>
      <c r="N274" s="5">
        <f t="shared" si="9"/>
        <v>0</v>
      </c>
      <c r="O274" s="5"/>
      <c r="P274" s="5"/>
      <c r="Q274" s="5"/>
      <c r="R274" s="5"/>
      <c r="S274" s="5"/>
      <c r="T274" s="5"/>
      <c r="U274" s="5"/>
      <c r="V274" s="5"/>
    </row>
    <row r="275" spans="1:22" x14ac:dyDescent="0.3">
      <c r="A275" t="s">
        <v>887</v>
      </c>
      <c r="B275" t="s">
        <v>10</v>
      </c>
      <c r="C275">
        <v>762</v>
      </c>
      <c r="D275">
        <v>254780395</v>
      </c>
      <c r="E275" t="s">
        <v>11</v>
      </c>
      <c r="F275" t="s">
        <v>888</v>
      </c>
      <c r="G275" t="s">
        <v>11</v>
      </c>
      <c r="H275" t="s">
        <v>889</v>
      </c>
      <c r="I275" s="3" t="s">
        <v>3589</v>
      </c>
      <c r="J275" s="26" t="s">
        <v>4254</v>
      </c>
      <c r="K275">
        <v>294774</v>
      </c>
      <c r="L275" s="5">
        <v>297062</v>
      </c>
      <c r="M275">
        <f t="shared" si="8"/>
        <v>2289</v>
      </c>
      <c r="N275" s="5">
        <f t="shared" si="9"/>
        <v>0</v>
      </c>
      <c r="O275" s="5"/>
      <c r="P275" s="5"/>
      <c r="Q275" s="5"/>
      <c r="R275" s="5"/>
      <c r="S275" s="5"/>
      <c r="T275" s="5"/>
      <c r="U275" s="5"/>
      <c r="V275" s="5"/>
    </row>
    <row r="276" spans="1:22" x14ac:dyDescent="0.3">
      <c r="A276" t="s">
        <v>890</v>
      </c>
      <c r="B276" t="s">
        <v>10</v>
      </c>
      <c r="C276">
        <v>317</v>
      </c>
      <c r="D276">
        <v>254780396</v>
      </c>
      <c r="E276" t="s">
        <v>11</v>
      </c>
      <c r="F276" t="s">
        <v>891</v>
      </c>
      <c r="G276" t="s">
        <v>11</v>
      </c>
      <c r="H276" t="s">
        <v>892</v>
      </c>
      <c r="I276" s="3" t="s">
        <v>3590</v>
      </c>
      <c r="J276" s="26" t="s">
        <v>4254</v>
      </c>
      <c r="K276">
        <v>297120</v>
      </c>
      <c r="L276" s="5">
        <v>298073</v>
      </c>
      <c r="M276">
        <f t="shared" si="8"/>
        <v>954</v>
      </c>
      <c r="N276" s="5">
        <f t="shared" si="9"/>
        <v>0</v>
      </c>
      <c r="O276" s="5"/>
      <c r="P276" s="5"/>
      <c r="Q276" s="5"/>
      <c r="R276" s="5"/>
      <c r="S276" s="5"/>
      <c r="T276" s="5"/>
      <c r="U276" s="5"/>
      <c r="V276" s="5"/>
    </row>
    <row r="277" spans="1:22" x14ac:dyDescent="0.3">
      <c r="A277" t="s">
        <v>893</v>
      </c>
      <c r="B277" t="s">
        <v>10</v>
      </c>
      <c r="C277">
        <v>343</v>
      </c>
      <c r="D277">
        <v>254780397</v>
      </c>
      <c r="E277" t="s">
        <v>894</v>
      </c>
      <c r="F277" t="s">
        <v>895</v>
      </c>
      <c r="G277" t="s">
        <v>11</v>
      </c>
      <c r="H277" t="s">
        <v>896</v>
      </c>
      <c r="I277" s="3" t="s">
        <v>3591</v>
      </c>
      <c r="J277" s="26" t="s">
        <v>4254</v>
      </c>
      <c r="K277">
        <v>298091</v>
      </c>
      <c r="L277" s="5">
        <v>299122</v>
      </c>
      <c r="M277">
        <f t="shared" si="8"/>
        <v>1032</v>
      </c>
      <c r="N277" s="5">
        <f t="shared" si="9"/>
        <v>0</v>
      </c>
      <c r="O277" s="5"/>
      <c r="P277" s="5"/>
      <c r="Q277" s="5"/>
      <c r="R277" s="5"/>
      <c r="S277" s="5"/>
      <c r="T277" s="5"/>
      <c r="U277" s="5"/>
      <c r="V277" s="5"/>
    </row>
    <row r="278" spans="1:22" x14ac:dyDescent="0.3">
      <c r="A278" t="s">
        <v>897</v>
      </c>
      <c r="B278" t="s">
        <v>10</v>
      </c>
      <c r="C278">
        <v>284</v>
      </c>
      <c r="D278">
        <v>254780398</v>
      </c>
      <c r="E278" t="s">
        <v>898</v>
      </c>
      <c r="F278" t="s">
        <v>899</v>
      </c>
      <c r="G278" t="s">
        <v>11</v>
      </c>
      <c r="H278" t="s">
        <v>900</v>
      </c>
      <c r="I278" s="3" t="s">
        <v>3592</v>
      </c>
      <c r="J278" s="26" t="s">
        <v>4254</v>
      </c>
      <c r="K278">
        <v>299106</v>
      </c>
      <c r="L278" s="5">
        <v>299960</v>
      </c>
      <c r="M278">
        <f t="shared" si="8"/>
        <v>855</v>
      </c>
      <c r="N278" s="5">
        <f t="shared" si="9"/>
        <v>0</v>
      </c>
      <c r="O278" s="5"/>
      <c r="P278" s="5"/>
      <c r="Q278" s="5"/>
      <c r="R278" s="5"/>
      <c r="S278" s="5"/>
      <c r="T278" s="5"/>
      <c r="U278" s="5"/>
      <c r="V278" s="5"/>
    </row>
    <row r="279" spans="1:22" x14ac:dyDescent="0.3">
      <c r="A279" t="s">
        <v>901</v>
      </c>
      <c r="B279" t="s">
        <v>10</v>
      </c>
      <c r="C279">
        <v>594</v>
      </c>
      <c r="D279">
        <v>254780399</v>
      </c>
      <c r="E279" t="s">
        <v>902</v>
      </c>
      <c r="F279" t="s">
        <v>903</v>
      </c>
      <c r="G279" t="s">
        <v>11</v>
      </c>
      <c r="H279" t="s">
        <v>904</v>
      </c>
      <c r="I279" s="3" t="s">
        <v>3593</v>
      </c>
      <c r="J279" s="26" t="s">
        <v>4254</v>
      </c>
      <c r="K279">
        <v>300089</v>
      </c>
      <c r="L279" s="5">
        <v>301873</v>
      </c>
      <c r="M279">
        <f t="shared" si="8"/>
        <v>1785</v>
      </c>
      <c r="N279" s="5">
        <f t="shared" si="9"/>
        <v>0</v>
      </c>
      <c r="O279" s="5"/>
      <c r="P279" s="5"/>
      <c r="Q279" s="5"/>
      <c r="R279" s="5"/>
      <c r="S279" s="5"/>
      <c r="T279" s="5"/>
      <c r="U279" s="5"/>
      <c r="V279" s="5"/>
    </row>
    <row r="280" spans="1:22" x14ac:dyDescent="0.3">
      <c r="A280" t="s">
        <v>905</v>
      </c>
      <c r="B280" t="s">
        <v>10</v>
      </c>
      <c r="C280">
        <v>71</v>
      </c>
      <c r="D280">
        <v>254780400</v>
      </c>
      <c r="E280" t="s">
        <v>11</v>
      </c>
      <c r="F280" t="s">
        <v>906</v>
      </c>
      <c r="G280" t="s">
        <v>11</v>
      </c>
      <c r="H280" t="s">
        <v>907</v>
      </c>
      <c r="I280" s="3" t="s">
        <v>3379</v>
      </c>
      <c r="J280" s="26" t="s">
        <v>4254</v>
      </c>
      <c r="K280">
        <v>301926</v>
      </c>
      <c r="L280" s="5">
        <v>302141</v>
      </c>
      <c r="M280">
        <f t="shared" si="8"/>
        <v>216</v>
      </c>
      <c r="N280" s="5">
        <f t="shared" si="9"/>
        <v>0</v>
      </c>
      <c r="O280" s="5"/>
      <c r="P280" s="5"/>
      <c r="Q280" s="5"/>
      <c r="R280" s="5"/>
      <c r="S280" s="5"/>
      <c r="T280" s="5"/>
      <c r="U280" s="5"/>
      <c r="V280" s="5"/>
    </row>
    <row r="281" spans="1:22" x14ac:dyDescent="0.3">
      <c r="A281" t="s">
        <v>908</v>
      </c>
      <c r="B281" t="s">
        <v>11</v>
      </c>
      <c r="C281">
        <v>338</v>
      </c>
      <c r="D281">
        <v>254780401</v>
      </c>
      <c r="E281" t="s">
        <v>909</v>
      </c>
      <c r="F281" t="s">
        <v>910</v>
      </c>
      <c r="G281" t="s">
        <v>11</v>
      </c>
      <c r="H281" t="s">
        <v>911</v>
      </c>
      <c r="I281" s="3" t="s">
        <v>3594</v>
      </c>
      <c r="J281" s="26" t="s">
        <v>4254</v>
      </c>
      <c r="K281">
        <v>302138</v>
      </c>
      <c r="L281" s="5">
        <v>303154</v>
      </c>
      <c r="M281">
        <f t="shared" si="8"/>
        <v>1017</v>
      </c>
      <c r="N281" s="5">
        <f t="shared" si="9"/>
        <v>0</v>
      </c>
      <c r="O281" s="5"/>
      <c r="P281" s="5"/>
      <c r="Q281" s="5"/>
      <c r="R281" s="5"/>
      <c r="S281" s="5"/>
      <c r="T281" s="5"/>
      <c r="U281" s="5"/>
      <c r="V281" s="5"/>
    </row>
    <row r="282" spans="1:22" x14ac:dyDescent="0.3">
      <c r="A282" t="s">
        <v>912</v>
      </c>
      <c r="B282" t="s">
        <v>11</v>
      </c>
      <c r="C282">
        <v>440</v>
      </c>
      <c r="D282">
        <v>254780402</v>
      </c>
      <c r="E282" t="s">
        <v>913</v>
      </c>
      <c r="F282" t="s">
        <v>914</v>
      </c>
      <c r="G282" t="s">
        <v>11</v>
      </c>
      <c r="H282" t="s">
        <v>915</v>
      </c>
      <c r="I282" s="3" t="s">
        <v>3595</v>
      </c>
      <c r="J282" s="26" t="s">
        <v>4254</v>
      </c>
      <c r="K282">
        <v>303210</v>
      </c>
      <c r="L282" s="5">
        <v>304532</v>
      </c>
      <c r="M282">
        <f t="shared" si="8"/>
        <v>1323</v>
      </c>
      <c r="N282" s="5">
        <f t="shared" si="9"/>
        <v>0</v>
      </c>
      <c r="O282" s="5"/>
      <c r="P282" s="5"/>
      <c r="Q282" s="5"/>
      <c r="R282" s="5"/>
      <c r="S282" s="5"/>
      <c r="T282" s="5"/>
      <c r="U282" s="5"/>
      <c r="V282" s="5"/>
    </row>
    <row r="283" spans="1:22" x14ac:dyDescent="0.3">
      <c r="A283" t="s">
        <v>916</v>
      </c>
      <c r="B283" t="s">
        <v>11</v>
      </c>
      <c r="C283">
        <v>80</v>
      </c>
      <c r="D283">
        <v>254780403</v>
      </c>
      <c r="E283" t="s">
        <v>11</v>
      </c>
      <c r="F283" t="s">
        <v>917</v>
      </c>
      <c r="G283" t="s">
        <v>11</v>
      </c>
      <c r="H283" t="s">
        <v>11</v>
      </c>
      <c r="I283" s="3" t="s">
        <v>3379</v>
      </c>
      <c r="J283" s="26" t="s">
        <v>4254</v>
      </c>
      <c r="K283">
        <v>304618</v>
      </c>
      <c r="L283" s="5">
        <v>304860</v>
      </c>
      <c r="M283">
        <f t="shared" si="8"/>
        <v>243</v>
      </c>
      <c r="N283" s="5">
        <f t="shared" si="9"/>
        <v>0</v>
      </c>
      <c r="O283" s="5"/>
      <c r="P283" s="5"/>
      <c r="Q283" s="5"/>
      <c r="R283" s="5"/>
      <c r="S283" s="5"/>
      <c r="T283" s="5"/>
      <c r="U283" s="5"/>
      <c r="V283" s="5"/>
    </row>
    <row r="284" spans="1:22" x14ac:dyDescent="0.3">
      <c r="A284" t="s">
        <v>918</v>
      </c>
      <c r="B284" t="s">
        <v>11</v>
      </c>
      <c r="C284">
        <v>286</v>
      </c>
      <c r="D284">
        <v>254780404</v>
      </c>
      <c r="E284" t="s">
        <v>11</v>
      </c>
      <c r="F284" t="s">
        <v>919</v>
      </c>
      <c r="G284" t="s">
        <v>11</v>
      </c>
      <c r="H284" t="s">
        <v>115</v>
      </c>
      <c r="I284" s="3" t="s">
        <v>3596</v>
      </c>
      <c r="J284" s="26" t="s">
        <v>4254</v>
      </c>
      <c r="K284">
        <v>304932</v>
      </c>
      <c r="L284" s="5">
        <v>305792</v>
      </c>
      <c r="M284">
        <f t="shared" si="8"/>
        <v>861</v>
      </c>
      <c r="N284" s="5">
        <f t="shared" si="9"/>
        <v>0</v>
      </c>
      <c r="O284" s="5"/>
      <c r="P284" s="5"/>
      <c r="Q284" s="5"/>
      <c r="R284" s="5"/>
      <c r="S284" s="5"/>
      <c r="T284" s="5"/>
      <c r="U284" s="5"/>
      <c r="V284" s="5"/>
    </row>
    <row r="285" spans="1:22" x14ac:dyDescent="0.3">
      <c r="A285" t="s">
        <v>920</v>
      </c>
      <c r="B285" t="s">
        <v>11</v>
      </c>
      <c r="C285">
        <v>189</v>
      </c>
      <c r="D285">
        <v>254780405</v>
      </c>
      <c r="E285" t="s">
        <v>11</v>
      </c>
      <c r="F285" t="s">
        <v>921</v>
      </c>
      <c r="G285" t="s">
        <v>11</v>
      </c>
      <c r="H285" t="s">
        <v>922</v>
      </c>
      <c r="I285" s="3" t="s">
        <v>3379</v>
      </c>
      <c r="J285" s="26" t="s">
        <v>4254</v>
      </c>
      <c r="K285">
        <v>306139</v>
      </c>
      <c r="L285" s="5">
        <v>306708</v>
      </c>
      <c r="M285">
        <f t="shared" si="8"/>
        <v>570</v>
      </c>
      <c r="N285" s="5">
        <f t="shared" si="9"/>
        <v>0</v>
      </c>
      <c r="O285" s="5"/>
      <c r="P285" s="5"/>
      <c r="Q285" s="5"/>
      <c r="R285" s="5"/>
      <c r="S285" s="5"/>
      <c r="T285" s="5"/>
      <c r="U285" s="5"/>
      <c r="V285" s="5"/>
    </row>
    <row r="286" spans="1:22" x14ac:dyDescent="0.3">
      <c r="A286" t="s">
        <v>923</v>
      </c>
      <c r="B286" t="s">
        <v>11</v>
      </c>
      <c r="C286">
        <v>354</v>
      </c>
      <c r="D286">
        <v>254780406</v>
      </c>
      <c r="E286" t="s">
        <v>11</v>
      </c>
      <c r="F286" t="s">
        <v>924</v>
      </c>
      <c r="G286" t="s">
        <v>11</v>
      </c>
      <c r="H286" t="s">
        <v>925</v>
      </c>
      <c r="I286" s="3" t="s">
        <v>3597</v>
      </c>
      <c r="J286" s="26" t="s">
        <v>4254</v>
      </c>
      <c r="K286">
        <v>306801</v>
      </c>
      <c r="L286" s="5">
        <v>307865</v>
      </c>
      <c r="M286">
        <f t="shared" si="8"/>
        <v>1065</v>
      </c>
      <c r="N286" s="5">
        <f t="shared" si="9"/>
        <v>0</v>
      </c>
      <c r="O286" s="5"/>
      <c r="P286" s="5"/>
      <c r="Q286" s="5"/>
      <c r="R286" s="5"/>
      <c r="S286" s="5"/>
      <c r="T286" s="5"/>
      <c r="U286" s="5"/>
      <c r="V286" s="5"/>
    </row>
    <row r="287" spans="1:22" x14ac:dyDescent="0.3">
      <c r="A287" t="s">
        <v>926</v>
      </c>
      <c r="B287" t="s">
        <v>11</v>
      </c>
      <c r="C287">
        <v>45</v>
      </c>
      <c r="D287">
        <v>254780407</v>
      </c>
      <c r="E287" t="s">
        <v>11</v>
      </c>
      <c r="F287" t="s">
        <v>927</v>
      </c>
      <c r="G287" t="s">
        <v>11</v>
      </c>
      <c r="H287" t="s">
        <v>11</v>
      </c>
      <c r="I287" s="3" t="s">
        <v>3379</v>
      </c>
      <c r="J287" s="26" t="s">
        <v>4254</v>
      </c>
      <c r="K287">
        <v>309206</v>
      </c>
      <c r="L287" s="5">
        <v>309343</v>
      </c>
      <c r="M287">
        <f t="shared" si="8"/>
        <v>138</v>
      </c>
      <c r="N287" s="5">
        <f t="shared" si="9"/>
        <v>0</v>
      </c>
      <c r="O287" s="5"/>
      <c r="P287" s="5"/>
      <c r="Q287" s="5"/>
      <c r="R287" s="5"/>
      <c r="S287" s="5"/>
      <c r="T287" s="5"/>
      <c r="U287" s="5"/>
      <c r="V287" s="5"/>
    </row>
    <row r="288" spans="1:22" x14ac:dyDescent="0.3">
      <c r="A288" t="s">
        <v>928</v>
      </c>
      <c r="B288" t="s">
        <v>10</v>
      </c>
      <c r="C288">
        <v>75</v>
      </c>
      <c r="D288">
        <v>254780408</v>
      </c>
      <c r="E288" t="s">
        <v>11</v>
      </c>
      <c r="F288" t="s">
        <v>929</v>
      </c>
      <c r="G288" t="s">
        <v>11</v>
      </c>
      <c r="H288" t="s">
        <v>930</v>
      </c>
      <c r="I288" s="3" t="s">
        <v>3379</v>
      </c>
      <c r="J288" s="26" t="s">
        <v>4254</v>
      </c>
      <c r="K288">
        <v>309692</v>
      </c>
      <c r="L288" s="5">
        <v>309919</v>
      </c>
      <c r="M288">
        <f t="shared" si="8"/>
        <v>228</v>
      </c>
      <c r="N288" s="5">
        <f t="shared" si="9"/>
        <v>0</v>
      </c>
      <c r="O288" s="5"/>
      <c r="P288" s="5"/>
      <c r="Q288" s="5"/>
      <c r="R288" s="5"/>
      <c r="S288" s="5"/>
      <c r="T288" s="5"/>
      <c r="U288" s="5"/>
      <c r="V288" s="5"/>
    </row>
    <row r="289" spans="1:22" x14ac:dyDescent="0.3">
      <c r="A289" t="s">
        <v>931</v>
      </c>
      <c r="B289" t="s">
        <v>11</v>
      </c>
      <c r="C289">
        <v>310</v>
      </c>
      <c r="D289">
        <v>254780409</v>
      </c>
      <c r="E289" t="s">
        <v>11</v>
      </c>
      <c r="F289" t="s">
        <v>932</v>
      </c>
      <c r="G289" t="s">
        <v>11</v>
      </c>
      <c r="H289" t="s">
        <v>933</v>
      </c>
      <c r="I289" s="3" t="s">
        <v>3598</v>
      </c>
      <c r="J289" s="26" t="s">
        <v>4254</v>
      </c>
      <c r="K289">
        <v>310019</v>
      </c>
      <c r="L289" s="5">
        <v>310951</v>
      </c>
      <c r="M289">
        <f t="shared" si="8"/>
        <v>933</v>
      </c>
      <c r="N289" s="5">
        <f t="shared" si="9"/>
        <v>0</v>
      </c>
      <c r="O289" s="5"/>
      <c r="P289" s="5"/>
      <c r="Q289" s="5"/>
      <c r="R289" s="5"/>
      <c r="S289" s="5"/>
      <c r="T289" s="5"/>
      <c r="U289" s="5"/>
      <c r="V289" s="5"/>
    </row>
    <row r="290" spans="1:22" x14ac:dyDescent="0.3">
      <c r="A290" t="s">
        <v>934</v>
      </c>
      <c r="B290" t="s">
        <v>11</v>
      </c>
      <c r="C290">
        <v>362</v>
      </c>
      <c r="D290">
        <v>254780410</v>
      </c>
      <c r="E290" t="s">
        <v>11</v>
      </c>
      <c r="F290" t="s">
        <v>935</v>
      </c>
      <c r="G290" t="s">
        <v>11</v>
      </c>
      <c r="H290" t="s">
        <v>936</v>
      </c>
      <c r="I290" s="3" t="s">
        <v>3379</v>
      </c>
      <c r="J290" s="26" t="s">
        <v>4254</v>
      </c>
      <c r="K290">
        <v>311278</v>
      </c>
      <c r="L290" s="5">
        <v>312366</v>
      </c>
      <c r="M290">
        <f t="shared" si="8"/>
        <v>1089</v>
      </c>
      <c r="N290" s="5">
        <f t="shared" si="9"/>
        <v>0</v>
      </c>
      <c r="O290" s="5"/>
      <c r="P290" s="5"/>
      <c r="Q290" s="5"/>
      <c r="R290" s="5"/>
      <c r="S290" s="5"/>
      <c r="T290" s="5"/>
      <c r="U290" s="5"/>
      <c r="V290" s="5"/>
    </row>
    <row r="291" spans="1:22" x14ac:dyDescent="0.3">
      <c r="A291" t="s">
        <v>937</v>
      </c>
      <c r="B291" t="s">
        <v>11</v>
      </c>
      <c r="C291">
        <v>288</v>
      </c>
      <c r="D291">
        <v>254780411</v>
      </c>
      <c r="E291" t="s">
        <v>11</v>
      </c>
      <c r="F291" t="s">
        <v>938</v>
      </c>
      <c r="G291" t="s">
        <v>11</v>
      </c>
      <c r="H291" t="s">
        <v>939</v>
      </c>
      <c r="I291" s="3" t="s">
        <v>3599</v>
      </c>
      <c r="J291" s="26" t="s">
        <v>4254</v>
      </c>
      <c r="K291">
        <v>312356</v>
      </c>
      <c r="L291" s="5">
        <v>313222</v>
      </c>
      <c r="M291">
        <f t="shared" si="8"/>
        <v>867</v>
      </c>
      <c r="N291" s="5">
        <f t="shared" si="9"/>
        <v>0</v>
      </c>
      <c r="O291" s="5"/>
      <c r="P291" s="5"/>
      <c r="Q291" s="5"/>
      <c r="R291" s="5"/>
      <c r="S291" s="5"/>
      <c r="T291" s="5"/>
      <c r="U291" s="5"/>
      <c r="V291" s="5"/>
    </row>
    <row r="292" spans="1:22" x14ac:dyDescent="0.3">
      <c r="A292" t="s">
        <v>940</v>
      </c>
      <c r="B292" t="s">
        <v>10</v>
      </c>
      <c r="C292">
        <v>94</v>
      </c>
      <c r="D292">
        <v>254780412</v>
      </c>
      <c r="E292" t="s">
        <v>11</v>
      </c>
      <c r="F292" t="s">
        <v>941</v>
      </c>
      <c r="G292" t="s">
        <v>11</v>
      </c>
      <c r="H292" t="s">
        <v>942</v>
      </c>
      <c r="I292" s="3" t="s">
        <v>3379</v>
      </c>
      <c r="J292" s="26" t="s">
        <v>4254</v>
      </c>
      <c r="K292">
        <v>313384</v>
      </c>
      <c r="L292" s="5">
        <v>313668</v>
      </c>
      <c r="M292">
        <f t="shared" si="8"/>
        <v>285</v>
      </c>
      <c r="N292" s="5">
        <f t="shared" si="9"/>
        <v>0</v>
      </c>
      <c r="O292" s="5"/>
      <c r="P292" s="5"/>
      <c r="Q292" s="5"/>
      <c r="R292" s="5"/>
      <c r="S292" s="5"/>
      <c r="T292" s="5"/>
      <c r="U292" s="5"/>
      <c r="V292" s="5"/>
    </row>
    <row r="293" spans="1:22" x14ac:dyDescent="0.3">
      <c r="A293" t="s">
        <v>943</v>
      </c>
      <c r="B293" t="s">
        <v>10</v>
      </c>
      <c r="C293">
        <v>820</v>
      </c>
      <c r="D293">
        <v>254780413</v>
      </c>
      <c r="E293" t="s">
        <v>11</v>
      </c>
      <c r="F293" t="s">
        <v>944</v>
      </c>
      <c r="G293" t="s">
        <v>11</v>
      </c>
      <c r="H293" t="s">
        <v>945</v>
      </c>
      <c r="I293" s="3" t="s">
        <v>3600</v>
      </c>
      <c r="J293" s="26" t="s">
        <v>4254</v>
      </c>
      <c r="K293">
        <v>314434</v>
      </c>
      <c r="L293" s="5">
        <v>316896</v>
      </c>
      <c r="M293">
        <f t="shared" si="8"/>
        <v>2463</v>
      </c>
      <c r="N293" s="5">
        <f t="shared" si="9"/>
        <v>0</v>
      </c>
      <c r="O293" s="5"/>
      <c r="P293" s="5"/>
      <c r="Q293" s="5"/>
      <c r="R293" s="5"/>
      <c r="S293" s="5"/>
      <c r="T293" s="5"/>
      <c r="U293" s="5"/>
      <c r="V293" s="5"/>
    </row>
    <row r="294" spans="1:22" x14ac:dyDescent="0.3">
      <c r="A294" t="s">
        <v>946</v>
      </c>
      <c r="B294" t="s">
        <v>11</v>
      </c>
      <c r="C294">
        <v>520</v>
      </c>
      <c r="D294">
        <v>254780414</v>
      </c>
      <c r="E294" t="s">
        <v>947</v>
      </c>
      <c r="F294" t="s">
        <v>948</v>
      </c>
      <c r="G294" t="s">
        <v>11</v>
      </c>
      <c r="H294" t="s">
        <v>949</v>
      </c>
      <c r="I294" s="3" t="s">
        <v>3601</v>
      </c>
      <c r="J294" s="26" t="s">
        <v>4254</v>
      </c>
      <c r="K294">
        <v>317028</v>
      </c>
      <c r="L294" s="5">
        <v>318590</v>
      </c>
      <c r="M294">
        <f t="shared" si="8"/>
        <v>1563</v>
      </c>
      <c r="N294" s="5">
        <f t="shared" si="9"/>
        <v>0</v>
      </c>
      <c r="O294" s="5"/>
      <c r="P294" s="5"/>
      <c r="Q294" s="5"/>
      <c r="R294" s="5"/>
      <c r="S294" s="5"/>
      <c r="T294" s="5"/>
      <c r="U294" s="5"/>
      <c r="V294" s="5"/>
    </row>
    <row r="295" spans="1:22" x14ac:dyDescent="0.3">
      <c r="A295" t="s">
        <v>950</v>
      </c>
      <c r="B295" t="s">
        <v>11</v>
      </c>
      <c r="C295">
        <v>523</v>
      </c>
      <c r="D295">
        <v>255764470</v>
      </c>
      <c r="E295" t="s">
        <v>11</v>
      </c>
      <c r="F295" t="s">
        <v>951</v>
      </c>
      <c r="G295" t="s">
        <v>11</v>
      </c>
      <c r="H295" t="s">
        <v>952</v>
      </c>
      <c r="I295" s="3" t="s">
        <v>3602</v>
      </c>
      <c r="J295" s="26" t="s">
        <v>4254</v>
      </c>
      <c r="K295">
        <v>318755</v>
      </c>
      <c r="L295" s="5">
        <v>320326</v>
      </c>
      <c r="M295">
        <f t="shared" si="8"/>
        <v>1572</v>
      </c>
      <c r="N295" s="5">
        <f t="shared" si="9"/>
        <v>0</v>
      </c>
      <c r="O295" s="5"/>
      <c r="P295" s="5"/>
      <c r="Q295" s="5"/>
      <c r="R295" s="5"/>
      <c r="S295" s="5"/>
      <c r="T295" s="5"/>
      <c r="U295" s="5"/>
      <c r="V295" s="5"/>
    </row>
    <row r="296" spans="1:22" x14ac:dyDescent="0.3">
      <c r="A296" t="s">
        <v>953</v>
      </c>
      <c r="B296" t="s">
        <v>10</v>
      </c>
      <c r="C296">
        <v>113</v>
      </c>
      <c r="D296">
        <v>254780416</v>
      </c>
      <c r="E296" t="s">
        <v>11</v>
      </c>
      <c r="F296" t="s">
        <v>954</v>
      </c>
      <c r="G296" t="s">
        <v>11</v>
      </c>
      <c r="H296" t="s">
        <v>955</v>
      </c>
      <c r="I296" s="3" t="s">
        <v>3603</v>
      </c>
      <c r="J296" s="26" t="s">
        <v>4254</v>
      </c>
      <c r="K296">
        <v>320681</v>
      </c>
      <c r="L296" s="5">
        <v>321022</v>
      </c>
      <c r="M296">
        <f t="shared" si="8"/>
        <v>342</v>
      </c>
      <c r="N296" s="5">
        <f t="shared" si="9"/>
        <v>0</v>
      </c>
      <c r="O296" s="5"/>
      <c r="P296" s="5"/>
      <c r="Q296" s="5"/>
      <c r="R296" s="5"/>
      <c r="S296" s="5"/>
      <c r="T296" s="5"/>
      <c r="U296" s="5"/>
      <c r="V296" s="5"/>
    </row>
    <row r="297" spans="1:22" x14ac:dyDescent="0.3">
      <c r="A297" t="s">
        <v>956</v>
      </c>
      <c r="B297" t="s">
        <v>10</v>
      </c>
      <c r="C297">
        <v>188</v>
      </c>
      <c r="D297">
        <v>254780417</v>
      </c>
      <c r="E297" t="s">
        <v>11</v>
      </c>
      <c r="F297" t="s">
        <v>957</v>
      </c>
      <c r="G297" t="s">
        <v>11</v>
      </c>
      <c r="H297" t="s">
        <v>958</v>
      </c>
      <c r="I297" s="3" t="s">
        <v>3604</v>
      </c>
      <c r="J297" s="26" t="s">
        <v>4254</v>
      </c>
      <c r="K297">
        <v>321338</v>
      </c>
      <c r="L297" s="5">
        <v>321904</v>
      </c>
      <c r="M297">
        <f t="shared" si="8"/>
        <v>567</v>
      </c>
      <c r="N297" s="5">
        <f t="shared" si="9"/>
        <v>0</v>
      </c>
      <c r="O297" s="5"/>
      <c r="P297" s="5"/>
      <c r="Q297" s="5"/>
      <c r="R297" s="5"/>
      <c r="S297" s="5"/>
      <c r="T297" s="5"/>
      <c r="U297" s="5"/>
      <c r="V297" s="5"/>
    </row>
    <row r="298" spans="1:22" x14ac:dyDescent="0.3">
      <c r="A298" t="s">
        <v>959</v>
      </c>
      <c r="B298" t="s">
        <v>10</v>
      </c>
      <c r="C298">
        <v>191</v>
      </c>
      <c r="D298">
        <v>254780418</v>
      </c>
      <c r="E298" t="s">
        <v>11</v>
      </c>
      <c r="F298" t="s">
        <v>960</v>
      </c>
      <c r="G298" t="s">
        <v>11</v>
      </c>
      <c r="H298" t="s">
        <v>961</v>
      </c>
      <c r="I298" s="3" t="s">
        <v>3605</v>
      </c>
      <c r="J298" s="26" t="s">
        <v>4254</v>
      </c>
      <c r="K298">
        <v>322246</v>
      </c>
      <c r="L298" s="5">
        <v>322821</v>
      </c>
      <c r="M298">
        <f t="shared" si="8"/>
        <v>576</v>
      </c>
      <c r="N298" s="5">
        <f t="shared" si="9"/>
        <v>0</v>
      </c>
      <c r="O298" s="5"/>
      <c r="P298" s="5"/>
      <c r="Q298" s="5"/>
      <c r="R298" s="5"/>
      <c r="S298" s="5"/>
      <c r="T298" s="5"/>
      <c r="U298" s="5"/>
      <c r="V298" s="5"/>
    </row>
    <row r="299" spans="1:22" x14ac:dyDescent="0.3">
      <c r="A299" t="s">
        <v>962</v>
      </c>
      <c r="B299" t="s">
        <v>11</v>
      </c>
      <c r="C299">
        <v>622</v>
      </c>
      <c r="D299">
        <v>254780419</v>
      </c>
      <c r="E299" t="s">
        <v>963</v>
      </c>
      <c r="F299" t="s">
        <v>964</v>
      </c>
      <c r="G299" t="s">
        <v>11</v>
      </c>
      <c r="H299" t="s">
        <v>965</v>
      </c>
      <c r="I299" s="3" t="s">
        <v>3606</v>
      </c>
      <c r="J299" s="26" t="s">
        <v>4254</v>
      </c>
      <c r="K299">
        <v>322902</v>
      </c>
      <c r="L299" s="5">
        <v>324770</v>
      </c>
      <c r="M299">
        <f t="shared" si="8"/>
        <v>1869</v>
      </c>
      <c r="N299" s="5">
        <f t="shared" si="9"/>
        <v>0</v>
      </c>
      <c r="O299" s="5"/>
      <c r="P299" s="5"/>
      <c r="Q299" s="5"/>
      <c r="R299" s="5"/>
      <c r="S299" s="5"/>
      <c r="T299" s="5"/>
      <c r="U299" s="5"/>
      <c r="V299" s="5"/>
    </row>
    <row r="300" spans="1:22" x14ac:dyDescent="0.3">
      <c r="A300" t="s">
        <v>966</v>
      </c>
      <c r="B300" t="s">
        <v>11</v>
      </c>
      <c r="C300">
        <v>396</v>
      </c>
      <c r="D300">
        <v>254780420</v>
      </c>
      <c r="E300" t="s">
        <v>967</v>
      </c>
      <c r="F300" t="s">
        <v>968</v>
      </c>
      <c r="G300" t="s">
        <v>11</v>
      </c>
      <c r="H300" t="s">
        <v>969</v>
      </c>
      <c r="I300" s="3" t="s">
        <v>3607</v>
      </c>
      <c r="J300" s="26" t="s">
        <v>4254</v>
      </c>
      <c r="K300">
        <v>325252</v>
      </c>
      <c r="L300" s="5">
        <v>326442</v>
      </c>
      <c r="M300">
        <f t="shared" si="8"/>
        <v>1191</v>
      </c>
      <c r="N300" s="5">
        <f t="shared" si="9"/>
        <v>0</v>
      </c>
      <c r="O300" s="5"/>
      <c r="P300" s="5"/>
      <c r="Q300" s="5"/>
      <c r="R300" s="5"/>
      <c r="S300" s="5"/>
      <c r="T300" s="5"/>
      <c r="U300" s="5"/>
      <c r="V300" s="5"/>
    </row>
    <row r="301" spans="1:22" x14ac:dyDescent="0.3">
      <c r="A301" t="s">
        <v>970</v>
      </c>
      <c r="B301" t="s">
        <v>10</v>
      </c>
      <c r="C301">
        <v>218</v>
      </c>
      <c r="D301">
        <v>254780421</v>
      </c>
      <c r="E301" t="s">
        <v>11</v>
      </c>
      <c r="F301" t="s">
        <v>971</v>
      </c>
      <c r="G301" t="s">
        <v>11</v>
      </c>
      <c r="H301" t="s">
        <v>972</v>
      </c>
      <c r="I301" s="3" t="s">
        <v>3379</v>
      </c>
      <c r="J301" s="26" t="s">
        <v>4254</v>
      </c>
      <c r="K301">
        <v>326801</v>
      </c>
      <c r="L301" s="5">
        <v>327457</v>
      </c>
      <c r="M301">
        <f t="shared" si="8"/>
        <v>657</v>
      </c>
      <c r="N301" s="5">
        <f t="shared" si="9"/>
        <v>0</v>
      </c>
      <c r="O301" s="5"/>
      <c r="P301" s="5"/>
      <c r="Q301" s="5"/>
      <c r="R301" s="5"/>
      <c r="S301" s="5"/>
      <c r="T301" s="5"/>
      <c r="U301" s="5"/>
      <c r="V301" s="5"/>
    </row>
    <row r="302" spans="1:22" x14ac:dyDescent="0.3">
      <c r="A302" t="s">
        <v>973</v>
      </c>
      <c r="B302" t="s">
        <v>10</v>
      </c>
      <c r="C302">
        <v>470</v>
      </c>
      <c r="D302">
        <v>255764471</v>
      </c>
      <c r="E302" t="s">
        <v>974</v>
      </c>
      <c r="F302" t="s">
        <v>975</v>
      </c>
      <c r="G302" t="s">
        <v>11</v>
      </c>
      <c r="H302" t="s">
        <v>976</v>
      </c>
      <c r="I302" s="3" t="s">
        <v>3608</v>
      </c>
      <c r="J302" s="26" t="s">
        <v>4254</v>
      </c>
      <c r="K302">
        <v>327468</v>
      </c>
      <c r="L302" s="5">
        <v>328880</v>
      </c>
      <c r="M302">
        <f t="shared" si="8"/>
        <v>1413</v>
      </c>
      <c r="N302" s="5">
        <f t="shared" si="9"/>
        <v>0</v>
      </c>
      <c r="O302" s="5"/>
      <c r="P302" s="5"/>
      <c r="Q302" s="5"/>
      <c r="R302" s="5"/>
      <c r="S302" s="5"/>
      <c r="T302" s="5"/>
      <c r="U302" s="5"/>
      <c r="V302" s="5"/>
    </row>
    <row r="303" spans="1:22" x14ac:dyDescent="0.3">
      <c r="A303" t="s">
        <v>977</v>
      </c>
      <c r="B303" t="s">
        <v>11</v>
      </c>
      <c r="C303">
        <v>413</v>
      </c>
      <c r="D303">
        <v>254780423</v>
      </c>
      <c r="E303" t="s">
        <v>978</v>
      </c>
      <c r="F303" t="s">
        <v>979</v>
      </c>
      <c r="G303" t="s">
        <v>11</v>
      </c>
      <c r="H303" t="s">
        <v>980</v>
      </c>
      <c r="I303" s="3" t="s">
        <v>3609</v>
      </c>
      <c r="J303" s="26" t="s">
        <v>4254</v>
      </c>
      <c r="K303">
        <v>329734</v>
      </c>
      <c r="L303" s="5">
        <v>330975</v>
      </c>
      <c r="M303">
        <f t="shared" si="8"/>
        <v>1242</v>
      </c>
      <c r="N303" s="5">
        <f t="shared" si="9"/>
        <v>0</v>
      </c>
      <c r="O303" s="5"/>
      <c r="P303" s="5"/>
      <c r="Q303" s="5"/>
      <c r="R303" s="5"/>
      <c r="S303" s="5"/>
      <c r="T303" s="5"/>
      <c r="U303" s="5"/>
      <c r="V303" s="5"/>
    </row>
    <row r="304" spans="1:22" x14ac:dyDescent="0.3">
      <c r="A304" t="s">
        <v>981</v>
      </c>
      <c r="B304" t="s">
        <v>11</v>
      </c>
      <c r="C304">
        <v>144</v>
      </c>
      <c r="D304">
        <v>254780424</v>
      </c>
      <c r="E304" t="s">
        <v>11</v>
      </c>
      <c r="F304" t="s">
        <v>982</v>
      </c>
      <c r="G304" t="s">
        <v>11</v>
      </c>
      <c r="H304" t="s">
        <v>983</v>
      </c>
      <c r="I304" s="3" t="s">
        <v>3610</v>
      </c>
      <c r="J304" s="26" t="s">
        <v>4254</v>
      </c>
      <c r="K304">
        <v>331060</v>
      </c>
      <c r="L304" s="5">
        <v>331494</v>
      </c>
      <c r="M304">
        <f t="shared" si="8"/>
        <v>435</v>
      </c>
      <c r="N304" s="5">
        <f t="shared" si="9"/>
        <v>0</v>
      </c>
      <c r="O304" s="5"/>
      <c r="P304" s="5"/>
      <c r="Q304" s="5"/>
      <c r="R304" s="5"/>
      <c r="S304" s="5"/>
      <c r="T304" s="5"/>
      <c r="U304" s="5"/>
      <c r="V304" s="5"/>
    </row>
    <row r="305" spans="1:22" x14ac:dyDescent="0.3">
      <c r="A305" t="s">
        <v>984</v>
      </c>
      <c r="B305" t="s">
        <v>11</v>
      </c>
      <c r="C305">
        <v>518</v>
      </c>
      <c r="D305">
        <v>254780425</v>
      </c>
      <c r="E305" t="s">
        <v>985</v>
      </c>
      <c r="F305" t="s">
        <v>986</v>
      </c>
      <c r="G305" t="s">
        <v>11</v>
      </c>
      <c r="H305" t="s">
        <v>987</v>
      </c>
      <c r="I305" s="3" t="s">
        <v>3611</v>
      </c>
      <c r="J305" s="26" t="s">
        <v>4254</v>
      </c>
      <c r="K305">
        <v>331628</v>
      </c>
      <c r="L305" s="5">
        <v>333184</v>
      </c>
      <c r="M305">
        <f t="shared" si="8"/>
        <v>1557</v>
      </c>
      <c r="N305" s="5">
        <f t="shared" si="9"/>
        <v>0</v>
      </c>
      <c r="O305" s="5"/>
      <c r="P305" s="5"/>
      <c r="Q305" s="5"/>
      <c r="R305" s="5"/>
      <c r="S305" s="5"/>
      <c r="T305" s="5"/>
      <c r="U305" s="5"/>
      <c r="V305" s="5"/>
    </row>
    <row r="306" spans="1:22" x14ac:dyDescent="0.3">
      <c r="A306" t="s">
        <v>988</v>
      </c>
      <c r="B306" t="s">
        <v>11</v>
      </c>
      <c r="C306">
        <v>320</v>
      </c>
      <c r="D306">
        <v>254780426</v>
      </c>
      <c r="E306" t="s">
        <v>11</v>
      </c>
      <c r="F306" t="s">
        <v>989</v>
      </c>
      <c r="G306" t="s">
        <v>11</v>
      </c>
      <c r="H306" t="s">
        <v>952</v>
      </c>
      <c r="I306" s="3" t="s">
        <v>3612</v>
      </c>
      <c r="J306" s="26" t="s">
        <v>4254</v>
      </c>
      <c r="K306">
        <v>333266</v>
      </c>
      <c r="L306" s="5">
        <v>334228</v>
      </c>
      <c r="M306">
        <f t="shared" si="8"/>
        <v>963</v>
      </c>
      <c r="N306" s="5">
        <f t="shared" si="9"/>
        <v>0</v>
      </c>
      <c r="O306" s="5"/>
      <c r="P306" s="5"/>
      <c r="Q306" s="5"/>
      <c r="R306" s="5"/>
      <c r="S306" s="5"/>
      <c r="T306" s="5"/>
      <c r="U306" s="5"/>
      <c r="V306" s="5"/>
    </row>
    <row r="307" spans="1:22" x14ac:dyDescent="0.3">
      <c r="A307" t="s">
        <v>990</v>
      </c>
      <c r="B307" t="s">
        <v>11</v>
      </c>
      <c r="C307">
        <v>171</v>
      </c>
      <c r="D307">
        <v>254780427</v>
      </c>
      <c r="E307" t="s">
        <v>11</v>
      </c>
      <c r="F307" t="s">
        <v>991</v>
      </c>
      <c r="G307" t="s">
        <v>11</v>
      </c>
      <c r="H307" t="s">
        <v>992</v>
      </c>
      <c r="I307" s="3" t="s">
        <v>3379</v>
      </c>
      <c r="J307" s="26" t="s">
        <v>4254</v>
      </c>
      <c r="K307">
        <v>334246</v>
      </c>
      <c r="L307" s="5">
        <v>334761</v>
      </c>
      <c r="M307">
        <f t="shared" si="8"/>
        <v>516</v>
      </c>
      <c r="N307" s="5">
        <f t="shared" si="9"/>
        <v>0</v>
      </c>
      <c r="O307" s="5"/>
      <c r="P307" s="5"/>
      <c r="Q307" s="5"/>
      <c r="R307" s="5"/>
      <c r="S307" s="5"/>
      <c r="T307" s="5"/>
      <c r="U307" s="5"/>
      <c r="V307" s="5"/>
    </row>
    <row r="308" spans="1:22" x14ac:dyDescent="0.3">
      <c r="A308" t="s">
        <v>993</v>
      </c>
      <c r="B308" t="s">
        <v>11</v>
      </c>
      <c r="C308">
        <v>469</v>
      </c>
      <c r="D308">
        <v>255764472</v>
      </c>
      <c r="E308" t="s">
        <v>994</v>
      </c>
      <c r="F308" t="s">
        <v>995</v>
      </c>
      <c r="G308" t="s">
        <v>11</v>
      </c>
      <c r="H308" t="s">
        <v>996</v>
      </c>
      <c r="I308" s="3" t="s">
        <v>3613</v>
      </c>
      <c r="J308" s="26" t="s">
        <v>4254</v>
      </c>
      <c r="K308">
        <v>335013</v>
      </c>
      <c r="L308" s="5">
        <v>336422</v>
      </c>
      <c r="M308">
        <f t="shared" si="8"/>
        <v>1410</v>
      </c>
      <c r="N308" s="5">
        <f t="shared" si="9"/>
        <v>0</v>
      </c>
      <c r="O308" s="5"/>
      <c r="P308" s="5"/>
      <c r="Q308" s="5"/>
      <c r="R308" s="5"/>
      <c r="S308" s="5"/>
      <c r="T308" s="5"/>
      <c r="U308" s="5"/>
      <c r="V308" s="5"/>
    </row>
    <row r="309" spans="1:22" x14ac:dyDescent="0.3">
      <c r="A309" t="s">
        <v>997</v>
      </c>
      <c r="B309" t="s">
        <v>11</v>
      </c>
      <c r="C309">
        <v>206</v>
      </c>
      <c r="D309">
        <v>254780429</v>
      </c>
      <c r="E309" t="s">
        <v>11</v>
      </c>
      <c r="F309" t="s">
        <v>998</v>
      </c>
      <c r="G309" t="s">
        <v>11</v>
      </c>
      <c r="H309" t="s">
        <v>999</v>
      </c>
      <c r="I309" s="3" t="s">
        <v>3379</v>
      </c>
      <c r="J309" s="26" t="s">
        <v>4254</v>
      </c>
      <c r="K309">
        <v>336568</v>
      </c>
      <c r="L309" s="5">
        <v>337188</v>
      </c>
      <c r="M309">
        <f t="shared" si="8"/>
        <v>621</v>
      </c>
      <c r="N309" s="5">
        <f t="shared" si="9"/>
        <v>0</v>
      </c>
      <c r="O309" s="5"/>
      <c r="P309" s="5"/>
      <c r="Q309" s="5"/>
      <c r="R309" s="5"/>
      <c r="S309" s="5"/>
      <c r="T309" s="5"/>
      <c r="U309" s="5"/>
      <c r="V309" s="5"/>
    </row>
    <row r="310" spans="1:22" x14ac:dyDescent="0.3">
      <c r="A310" t="s">
        <v>1000</v>
      </c>
      <c r="B310" t="s">
        <v>11</v>
      </c>
      <c r="C310">
        <v>189</v>
      </c>
      <c r="D310">
        <v>254780430</v>
      </c>
      <c r="E310" t="s">
        <v>11</v>
      </c>
      <c r="F310" t="s">
        <v>1001</v>
      </c>
      <c r="G310" t="s">
        <v>11</v>
      </c>
      <c r="H310" t="s">
        <v>1002</v>
      </c>
      <c r="I310" s="3" t="s">
        <v>3614</v>
      </c>
      <c r="J310" s="26" t="s">
        <v>4254</v>
      </c>
      <c r="K310">
        <v>337204</v>
      </c>
      <c r="L310" s="5">
        <v>337773</v>
      </c>
      <c r="M310">
        <f t="shared" si="8"/>
        <v>570</v>
      </c>
      <c r="N310" s="5">
        <f t="shared" si="9"/>
        <v>0</v>
      </c>
      <c r="O310" s="5"/>
      <c r="P310" s="5"/>
      <c r="Q310" s="5"/>
      <c r="R310" s="5"/>
      <c r="S310" s="5"/>
      <c r="T310" s="5"/>
      <c r="U310" s="5"/>
      <c r="V310" s="5"/>
    </row>
    <row r="311" spans="1:22" x14ac:dyDescent="0.3">
      <c r="A311" t="s">
        <v>1003</v>
      </c>
      <c r="B311" t="s">
        <v>11</v>
      </c>
      <c r="C311">
        <v>178</v>
      </c>
      <c r="D311">
        <v>254780431</v>
      </c>
      <c r="E311" t="s">
        <v>11</v>
      </c>
      <c r="F311" t="s">
        <v>1004</v>
      </c>
      <c r="G311" t="s">
        <v>11</v>
      </c>
      <c r="H311" t="s">
        <v>1005</v>
      </c>
      <c r="I311" s="3" t="s">
        <v>3379</v>
      </c>
      <c r="J311" s="26" t="s">
        <v>4254</v>
      </c>
      <c r="K311">
        <v>337920</v>
      </c>
      <c r="L311" s="5">
        <v>338456</v>
      </c>
      <c r="M311">
        <f t="shared" si="8"/>
        <v>537</v>
      </c>
      <c r="N311" s="5">
        <f t="shared" si="9"/>
        <v>0</v>
      </c>
      <c r="O311" s="5"/>
      <c r="P311" s="5"/>
      <c r="Q311" s="5"/>
      <c r="R311" s="5"/>
      <c r="S311" s="5"/>
      <c r="T311" s="5"/>
      <c r="U311" s="5"/>
      <c r="V311" s="5"/>
    </row>
    <row r="312" spans="1:22" x14ac:dyDescent="0.3">
      <c r="A312" t="s">
        <v>1006</v>
      </c>
      <c r="B312" t="s">
        <v>10</v>
      </c>
      <c r="C312">
        <v>392</v>
      </c>
      <c r="D312">
        <v>254780432</v>
      </c>
      <c r="E312" t="s">
        <v>1007</v>
      </c>
      <c r="F312" t="s">
        <v>1008</v>
      </c>
      <c r="G312" t="s">
        <v>11</v>
      </c>
      <c r="H312" t="s">
        <v>1009</v>
      </c>
      <c r="I312" s="3" t="s">
        <v>3615</v>
      </c>
      <c r="J312" s="26" t="s">
        <v>4254</v>
      </c>
      <c r="K312">
        <v>338777</v>
      </c>
      <c r="L312" s="5">
        <v>339955</v>
      </c>
      <c r="M312">
        <f t="shared" si="8"/>
        <v>1179</v>
      </c>
      <c r="N312" s="5">
        <f t="shared" si="9"/>
        <v>0</v>
      </c>
      <c r="O312" s="5"/>
      <c r="P312" s="5"/>
      <c r="Q312" s="5"/>
      <c r="R312" s="5"/>
      <c r="S312" s="5"/>
      <c r="T312" s="5"/>
      <c r="U312" s="5"/>
      <c r="V312" s="5"/>
    </row>
    <row r="313" spans="1:22" x14ac:dyDescent="0.3">
      <c r="A313" t="s">
        <v>1010</v>
      </c>
      <c r="B313" t="s">
        <v>10</v>
      </c>
      <c r="C313">
        <v>306</v>
      </c>
      <c r="D313">
        <v>255764473</v>
      </c>
      <c r="E313" t="s">
        <v>1011</v>
      </c>
      <c r="F313" t="s">
        <v>1012</v>
      </c>
      <c r="G313" t="s">
        <v>11</v>
      </c>
      <c r="H313" t="s">
        <v>1013</v>
      </c>
      <c r="I313" s="3" t="s">
        <v>3616</v>
      </c>
      <c r="J313" s="26" t="s">
        <v>4254</v>
      </c>
      <c r="K313">
        <v>340008</v>
      </c>
      <c r="L313" s="5">
        <v>340928</v>
      </c>
      <c r="M313">
        <f t="shared" si="8"/>
        <v>921</v>
      </c>
      <c r="N313" s="5">
        <f t="shared" si="9"/>
        <v>0</v>
      </c>
      <c r="O313" s="5"/>
      <c r="P313" s="5"/>
      <c r="Q313" s="5"/>
      <c r="R313" s="5"/>
      <c r="S313" s="5"/>
      <c r="T313" s="5"/>
      <c r="U313" s="5"/>
      <c r="V313" s="5"/>
    </row>
    <row r="314" spans="1:22" x14ac:dyDescent="0.3">
      <c r="A314" t="s">
        <v>1014</v>
      </c>
      <c r="B314" t="s">
        <v>10</v>
      </c>
      <c r="C314">
        <v>362</v>
      </c>
      <c r="D314">
        <v>254780434</v>
      </c>
      <c r="E314" t="s">
        <v>1015</v>
      </c>
      <c r="F314" t="s">
        <v>1016</v>
      </c>
      <c r="G314" t="s">
        <v>11</v>
      </c>
      <c r="H314" t="s">
        <v>1017</v>
      </c>
      <c r="I314" s="3" t="s">
        <v>3617</v>
      </c>
      <c r="J314" s="26" t="s">
        <v>4254</v>
      </c>
      <c r="K314">
        <v>341066</v>
      </c>
      <c r="L314" s="5">
        <v>342154</v>
      </c>
      <c r="M314">
        <f t="shared" si="8"/>
        <v>1089</v>
      </c>
      <c r="N314" s="5">
        <f t="shared" si="9"/>
        <v>0</v>
      </c>
      <c r="O314" s="5"/>
      <c r="P314" s="5"/>
      <c r="Q314" s="5"/>
      <c r="R314" s="5"/>
      <c r="S314" s="5"/>
      <c r="T314" s="5"/>
      <c r="U314" s="5"/>
      <c r="V314" s="5"/>
    </row>
    <row r="315" spans="1:22" x14ac:dyDescent="0.3">
      <c r="A315" t="s">
        <v>1018</v>
      </c>
      <c r="B315" t="s">
        <v>10</v>
      </c>
      <c r="C315">
        <v>336</v>
      </c>
      <c r="D315">
        <v>254780435</v>
      </c>
      <c r="E315" t="s">
        <v>11</v>
      </c>
      <c r="F315" t="s">
        <v>1019</v>
      </c>
      <c r="G315" t="s">
        <v>11</v>
      </c>
      <c r="H315" t="s">
        <v>1020</v>
      </c>
      <c r="I315" s="3" t="s">
        <v>3618</v>
      </c>
      <c r="J315" s="26" t="s">
        <v>4254</v>
      </c>
      <c r="K315">
        <v>342347</v>
      </c>
      <c r="L315" s="5">
        <v>343357</v>
      </c>
      <c r="M315">
        <f t="shared" si="8"/>
        <v>1011</v>
      </c>
      <c r="N315" s="5">
        <f t="shared" si="9"/>
        <v>0</v>
      </c>
      <c r="O315" s="5"/>
      <c r="P315" s="5"/>
      <c r="Q315" s="5"/>
      <c r="R315" s="5"/>
      <c r="S315" s="5"/>
      <c r="T315" s="5"/>
      <c r="U315" s="5"/>
      <c r="V315" s="5"/>
    </row>
    <row r="316" spans="1:22" x14ac:dyDescent="0.3">
      <c r="A316" t="s">
        <v>1021</v>
      </c>
      <c r="B316" t="s">
        <v>11</v>
      </c>
      <c r="C316">
        <v>298</v>
      </c>
      <c r="D316">
        <v>254780436</v>
      </c>
      <c r="E316" t="s">
        <v>11</v>
      </c>
      <c r="F316" t="s">
        <v>1022</v>
      </c>
      <c r="G316" t="s">
        <v>11</v>
      </c>
      <c r="H316" t="s">
        <v>1023</v>
      </c>
      <c r="I316" s="3" t="s">
        <v>3379</v>
      </c>
      <c r="J316" s="26" t="s">
        <v>4254</v>
      </c>
      <c r="K316">
        <v>343577</v>
      </c>
      <c r="L316" s="5">
        <v>344473</v>
      </c>
      <c r="M316">
        <f t="shared" si="8"/>
        <v>897</v>
      </c>
      <c r="N316" s="5">
        <f t="shared" si="9"/>
        <v>0</v>
      </c>
      <c r="O316" s="5"/>
      <c r="P316" s="5"/>
      <c r="Q316" s="5"/>
      <c r="R316" s="5"/>
      <c r="S316" s="5"/>
      <c r="T316" s="5"/>
      <c r="U316" s="5"/>
      <c r="V316" s="5"/>
    </row>
    <row r="317" spans="1:22" x14ac:dyDescent="0.3">
      <c r="A317" t="s">
        <v>1024</v>
      </c>
      <c r="B317" t="s">
        <v>11</v>
      </c>
      <c r="C317">
        <v>95</v>
      </c>
      <c r="D317">
        <v>254780437</v>
      </c>
      <c r="E317" t="s">
        <v>1025</v>
      </c>
      <c r="F317" t="s">
        <v>1026</v>
      </c>
      <c r="G317" t="s">
        <v>11</v>
      </c>
      <c r="H317" t="s">
        <v>1027</v>
      </c>
      <c r="I317" s="3" t="s">
        <v>3619</v>
      </c>
      <c r="J317" s="26" t="s">
        <v>4254</v>
      </c>
      <c r="K317">
        <v>344500</v>
      </c>
      <c r="L317" s="5">
        <v>344787</v>
      </c>
      <c r="M317">
        <f t="shared" si="8"/>
        <v>288</v>
      </c>
      <c r="N317" s="5">
        <f t="shared" si="9"/>
        <v>0</v>
      </c>
      <c r="O317" s="5"/>
      <c r="P317" s="5"/>
      <c r="Q317" s="5"/>
      <c r="R317" s="5"/>
      <c r="S317" s="5"/>
      <c r="T317" s="5"/>
      <c r="U317" s="5"/>
      <c r="V317" s="5"/>
    </row>
    <row r="318" spans="1:22" x14ac:dyDescent="0.3">
      <c r="A318" t="s">
        <v>1028</v>
      </c>
      <c r="B318" t="s">
        <v>10</v>
      </c>
      <c r="C318">
        <v>261</v>
      </c>
      <c r="D318">
        <v>254780438</v>
      </c>
      <c r="E318" t="s">
        <v>1029</v>
      </c>
      <c r="F318" t="s">
        <v>1030</v>
      </c>
      <c r="G318" t="s">
        <v>11</v>
      </c>
      <c r="H318" t="s">
        <v>1031</v>
      </c>
      <c r="I318" s="3" t="s">
        <v>3620</v>
      </c>
      <c r="J318" s="26" t="s">
        <v>4254</v>
      </c>
      <c r="K318">
        <v>345013</v>
      </c>
      <c r="L318" s="5">
        <v>345798</v>
      </c>
      <c r="M318">
        <f t="shared" si="8"/>
        <v>786</v>
      </c>
      <c r="N318" s="5">
        <f t="shared" si="9"/>
        <v>0</v>
      </c>
      <c r="O318" s="5"/>
      <c r="P318" s="5"/>
      <c r="Q318" s="5"/>
      <c r="R318" s="5"/>
      <c r="S318" s="5"/>
      <c r="T318" s="5"/>
      <c r="U318" s="5"/>
      <c r="V318" s="5"/>
    </row>
    <row r="319" spans="1:22" x14ac:dyDescent="0.3">
      <c r="A319" t="s">
        <v>1032</v>
      </c>
      <c r="B319" t="s">
        <v>10</v>
      </c>
      <c r="C319">
        <v>1162</v>
      </c>
      <c r="D319">
        <v>254780439</v>
      </c>
      <c r="E319" t="s">
        <v>1033</v>
      </c>
      <c r="F319" t="s">
        <v>1034</v>
      </c>
      <c r="G319" t="s">
        <v>11</v>
      </c>
      <c r="H319" t="s">
        <v>1035</v>
      </c>
      <c r="I319" s="3" t="s">
        <v>3621</v>
      </c>
      <c r="J319" s="26" t="s">
        <v>4254</v>
      </c>
      <c r="K319">
        <v>346164</v>
      </c>
      <c r="L319" s="5">
        <v>349652</v>
      </c>
      <c r="M319">
        <f t="shared" si="8"/>
        <v>3489</v>
      </c>
      <c r="N319" s="5">
        <f t="shared" si="9"/>
        <v>0</v>
      </c>
      <c r="O319" s="5"/>
      <c r="P319" s="5"/>
      <c r="Q319" s="5"/>
      <c r="R319" s="5"/>
      <c r="S319" s="5"/>
      <c r="T319" s="5"/>
      <c r="U319" s="5"/>
      <c r="V319" s="5"/>
    </row>
    <row r="320" spans="1:22" x14ac:dyDescent="0.3">
      <c r="A320" t="s">
        <v>1036</v>
      </c>
      <c r="B320" t="s">
        <v>10</v>
      </c>
      <c r="C320">
        <v>158</v>
      </c>
      <c r="D320">
        <v>254780440</v>
      </c>
      <c r="E320" t="s">
        <v>1037</v>
      </c>
      <c r="F320" t="s">
        <v>1038</v>
      </c>
      <c r="G320" t="s">
        <v>11</v>
      </c>
      <c r="H320" t="s">
        <v>1039</v>
      </c>
      <c r="I320" s="3" t="s">
        <v>3622</v>
      </c>
      <c r="J320" s="26" t="s">
        <v>4254</v>
      </c>
      <c r="K320">
        <v>349818</v>
      </c>
      <c r="L320" s="5">
        <v>350294</v>
      </c>
      <c r="M320">
        <f t="shared" si="8"/>
        <v>477</v>
      </c>
      <c r="N320" s="5">
        <f t="shared" si="9"/>
        <v>0</v>
      </c>
      <c r="O320" s="5"/>
      <c r="P320" s="5"/>
      <c r="Q320" s="5"/>
      <c r="R320" s="5"/>
      <c r="S320" s="5"/>
      <c r="T320" s="5"/>
      <c r="U320" s="5"/>
      <c r="V320" s="5"/>
    </row>
    <row r="321" spans="1:22" x14ac:dyDescent="0.3">
      <c r="A321" t="s">
        <v>1040</v>
      </c>
      <c r="B321" t="s">
        <v>10</v>
      </c>
      <c r="C321">
        <v>352</v>
      </c>
      <c r="D321">
        <v>255764474</v>
      </c>
      <c r="E321" t="s">
        <v>11</v>
      </c>
      <c r="F321" t="s">
        <v>1041</v>
      </c>
      <c r="G321" t="s">
        <v>11</v>
      </c>
      <c r="H321" t="s">
        <v>1042</v>
      </c>
      <c r="I321" s="3" t="s">
        <v>3623</v>
      </c>
      <c r="J321" s="26" t="s">
        <v>4254</v>
      </c>
      <c r="K321">
        <v>350327</v>
      </c>
      <c r="L321" s="5">
        <v>351385</v>
      </c>
      <c r="M321">
        <f t="shared" si="8"/>
        <v>1059</v>
      </c>
      <c r="N321" s="5">
        <f t="shared" si="9"/>
        <v>0</v>
      </c>
      <c r="O321" s="5"/>
      <c r="P321" s="5"/>
      <c r="Q321" s="5"/>
      <c r="R321" s="5"/>
      <c r="S321" s="5"/>
      <c r="T321" s="5"/>
      <c r="U321" s="5"/>
      <c r="V321" s="5"/>
    </row>
    <row r="322" spans="1:22" x14ac:dyDescent="0.3">
      <c r="A322" t="s">
        <v>1043</v>
      </c>
      <c r="B322" t="s">
        <v>11</v>
      </c>
      <c r="C322">
        <v>480</v>
      </c>
      <c r="D322">
        <v>254780442</v>
      </c>
      <c r="E322" t="s">
        <v>1044</v>
      </c>
      <c r="F322" t="s">
        <v>1045</v>
      </c>
      <c r="G322" t="s">
        <v>11</v>
      </c>
      <c r="H322" t="s">
        <v>1046</v>
      </c>
      <c r="I322" s="3" t="s">
        <v>3624</v>
      </c>
      <c r="J322" s="26" t="s">
        <v>4254</v>
      </c>
      <c r="K322">
        <v>351433</v>
      </c>
      <c r="L322" s="5">
        <v>352875</v>
      </c>
      <c r="M322">
        <f t="shared" si="8"/>
        <v>1443</v>
      </c>
      <c r="N322" s="5">
        <f t="shared" si="9"/>
        <v>0</v>
      </c>
      <c r="O322" s="5"/>
      <c r="P322" s="5"/>
      <c r="Q322" s="5"/>
      <c r="R322" s="5"/>
      <c r="S322" s="5"/>
      <c r="T322" s="5"/>
      <c r="U322" s="5"/>
      <c r="V322" s="5"/>
    </row>
    <row r="323" spans="1:22" x14ac:dyDescent="0.3">
      <c r="A323" t="s">
        <v>1047</v>
      </c>
      <c r="B323" t="s">
        <v>11</v>
      </c>
      <c r="C323">
        <v>141</v>
      </c>
      <c r="D323">
        <v>254780443</v>
      </c>
      <c r="E323" t="s">
        <v>11</v>
      </c>
      <c r="F323" t="s">
        <v>1048</v>
      </c>
      <c r="G323" t="s">
        <v>11</v>
      </c>
      <c r="H323" t="s">
        <v>1049</v>
      </c>
      <c r="I323" s="3" t="s">
        <v>3379</v>
      </c>
      <c r="J323" s="26" t="s">
        <v>4254</v>
      </c>
      <c r="K323">
        <v>352878</v>
      </c>
      <c r="L323" s="5">
        <v>353303</v>
      </c>
      <c r="M323">
        <f t="shared" ref="M323:M386" si="10">ABS(L323-K323)+1</f>
        <v>426</v>
      </c>
      <c r="N323" s="5">
        <f t="shared" ref="N323:N386" si="11">MOD(M323, 3)</f>
        <v>0</v>
      </c>
      <c r="O323" s="5"/>
      <c r="P323" s="5"/>
      <c r="Q323" s="5"/>
      <c r="R323" s="5"/>
      <c r="S323" s="5"/>
      <c r="T323" s="5"/>
      <c r="U323" s="5"/>
      <c r="V323" s="5"/>
    </row>
    <row r="324" spans="1:22" x14ac:dyDescent="0.3">
      <c r="A324" t="s">
        <v>1050</v>
      </c>
      <c r="B324" t="s">
        <v>10</v>
      </c>
      <c r="C324">
        <v>223</v>
      </c>
      <c r="D324">
        <v>254780444</v>
      </c>
      <c r="E324" t="s">
        <v>11</v>
      </c>
      <c r="F324" t="s">
        <v>1051</v>
      </c>
      <c r="G324" t="s">
        <v>11</v>
      </c>
      <c r="H324" t="s">
        <v>1052</v>
      </c>
      <c r="I324" s="3" t="s">
        <v>3625</v>
      </c>
      <c r="J324" s="26" t="s">
        <v>4254</v>
      </c>
      <c r="K324">
        <v>354092</v>
      </c>
      <c r="L324" s="5">
        <v>354763</v>
      </c>
      <c r="M324">
        <f t="shared" si="10"/>
        <v>672</v>
      </c>
      <c r="N324" s="5">
        <f t="shared" si="11"/>
        <v>0</v>
      </c>
      <c r="O324" s="5"/>
      <c r="P324" s="5"/>
      <c r="Q324" s="5"/>
      <c r="R324" s="5"/>
      <c r="S324" s="5"/>
      <c r="T324" s="5"/>
      <c r="U324" s="5"/>
      <c r="V324" s="5"/>
    </row>
    <row r="325" spans="1:22" x14ac:dyDescent="0.3">
      <c r="A325" t="s">
        <v>1053</v>
      </c>
      <c r="B325" t="s">
        <v>10</v>
      </c>
      <c r="C325">
        <v>963</v>
      </c>
      <c r="D325">
        <v>254780445</v>
      </c>
      <c r="E325" t="s">
        <v>1054</v>
      </c>
      <c r="F325" t="s">
        <v>1055</v>
      </c>
      <c r="G325" t="s">
        <v>11</v>
      </c>
      <c r="H325" t="s">
        <v>1056</v>
      </c>
      <c r="I325" s="3" t="s">
        <v>3626</v>
      </c>
      <c r="J325" s="26" t="s">
        <v>4254</v>
      </c>
      <c r="K325">
        <v>354946</v>
      </c>
      <c r="L325" s="5">
        <v>357837</v>
      </c>
      <c r="M325">
        <f t="shared" si="10"/>
        <v>2892</v>
      </c>
      <c r="N325" s="5">
        <f t="shared" si="11"/>
        <v>0</v>
      </c>
      <c r="O325" s="5"/>
      <c r="P325" s="5"/>
      <c r="Q325" s="5"/>
      <c r="R325" s="5"/>
      <c r="S325" s="5"/>
      <c r="T325" s="5"/>
      <c r="U325" s="5"/>
      <c r="V325" s="5"/>
    </row>
    <row r="326" spans="1:22" x14ac:dyDescent="0.3">
      <c r="A326" t="s">
        <v>1057</v>
      </c>
      <c r="B326" t="s">
        <v>11</v>
      </c>
      <c r="C326">
        <v>171</v>
      </c>
      <c r="D326">
        <v>254780446</v>
      </c>
      <c r="E326" t="s">
        <v>11</v>
      </c>
      <c r="F326" t="s">
        <v>1058</v>
      </c>
      <c r="G326" t="s">
        <v>11</v>
      </c>
      <c r="H326" t="s">
        <v>11</v>
      </c>
      <c r="I326" s="3" t="s">
        <v>3379</v>
      </c>
      <c r="J326" s="26" t="s">
        <v>4254</v>
      </c>
      <c r="K326">
        <v>358257</v>
      </c>
      <c r="L326" s="5">
        <v>358772</v>
      </c>
      <c r="M326">
        <f t="shared" si="10"/>
        <v>516</v>
      </c>
      <c r="N326" s="5">
        <f t="shared" si="11"/>
        <v>0</v>
      </c>
      <c r="O326" s="5"/>
      <c r="P326" s="5"/>
      <c r="Q326" s="5"/>
      <c r="R326" s="5"/>
      <c r="S326" s="5"/>
      <c r="T326" s="5"/>
      <c r="U326" s="5"/>
      <c r="V326" s="5"/>
    </row>
    <row r="327" spans="1:22" x14ac:dyDescent="0.3">
      <c r="A327" t="s">
        <v>1059</v>
      </c>
      <c r="B327" t="s">
        <v>11</v>
      </c>
      <c r="C327">
        <v>47</v>
      </c>
      <c r="D327">
        <v>254780447</v>
      </c>
      <c r="E327" t="s">
        <v>11</v>
      </c>
      <c r="F327" t="s">
        <v>1060</v>
      </c>
      <c r="G327" t="s">
        <v>11</v>
      </c>
      <c r="H327" t="s">
        <v>11</v>
      </c>
      <c r="I327" s="3" t="s">
        <v>3379</v>
      </c>
      <c r="J327" s="26" t="s">
        <v>4254</v>
      </c>
      <c r="K327">
        <v>359267</v>
      </c>
      <c r="L327" s="5">
        <v>359410</v>
      </c>
      <c r="M327">
        <f t="shared" si="10"/>
        <v>144</v>
      </c>
      <c r="N327" s="5">
        <f t="shared" si="11"/>
        <v>0</v>
      </c>
      <c r="O327" s="5"/>
      <c r="P327" s="5"/>
      <c r="Q327" s="5"/>
      <c r="R327" s="5"/>
      <c r="S327" s="5"/>
      <c r="T327" s="5"/>
      <c r="U327" s="5"/>
      <c r="V327" s="5"/>
    </row>
    <row r="328" spans="1:22" x14ac:dyDescent="0.3">
      <c r="A328" t="s">
        <v>1061</v>
      </c>
      <c r="B328" t="s">
        <v>10</v>
      </c>
      <c r="C328">
        <v>311</v>
      </c>
      <c r="D328">
        <v>254780448</v>
      </c>
      <c r="E328" t="s">
        <v>11</v>
      </c>
      <c r="F328" t="s">
        <v>1062</v>
      </c>
      <c r="G328" t="s">
        <v>11</v>
      </c>
      <c r="H328" t="s">
        <v>11</v>
      </c>
      <c r="I328" s="3" t="s">
        <v>3379</v>
      </c>
      <c r="J328" s="26" t="s">
        <v>4254</v>
      </c>
      <c r="K328">
        <v>359409</v>
      </c>
      <c r="L328" s="5">
        <v>360344</v>
      </c>
      <c r="M328">
        <f t="shared" si="10"/>
        <v>936</v>
      </c>
      <c r="N328" s="5">
        <f t="shared" si="11"/>
        <v>0</v>
      </c>
      <c r="O328" s="5"/>
      <c r="P328" s="5"/>
      <c r="Q328" s="5"/>
      <c r="R328" s="5"/>
      <c r="S328" s="5"/>
      <c r="T328" s="5"/>
      <c r="U328" s="5"/>
      <c r="V328" s="5"/>
    </row>
    <row r="329" spans="1:22" x14ac:dyDescent="0.3">
      <c r="A329" t="s">
        <v>1063</v>
      </c>
      <c r="B329" t="s">
        <v>10</v>
      </c>
      <c r="C329">
        <v>459</v>
      </c>
      <c r="D329">
        <v>254780449</v>
      </c>
      <c r="E329" t="s">
        <v>11</v>
      </c>
      <c r="F329" t="s">
        <v>1064</v>
      </c>
      <c r="G329" t="s">
        <v>11</v>
      </c>
      <c r="H329" t="s">
        <v>11</v>
      </c>
      <c r="I329" s="3" t="s">
        <v>3379</v>
      </c>
      <c r="J329" s="26" t="s">
        <v>4254</v>
      </c>
      <c r="K329">
        <v>360594</v>
      </c>
      <c r="L329" s="5">
        <v>361973</v>
      </c>
      <c r="M329">
        <f t="shared" si="10"/>
        <v>1380</v>
      </c>
      <c r="N329" s="5">
        <f t="shared" si="11"/>
        <v>0</v>
      </c>
      <c r="O329" s="5"/>
      <c r="P329" s="5"/>
      <c r="Q329" s="5"/>
      <c r="R329" s="5"/>
      <c r="S329" s="5"/>
      <c r="T329" s="5"/>
      <c r="U329" s="5"/>
      <c r="V329" s="5"/>
    </row>
    <row r="330" spans="1:22" x14ac:dyDescent="0.3">
      <c r="A330" t="s">
        <v>1065</v>
      </c>
      <c r="B330" t="s">
        <v>10</v>
      </c>
      <c r="C330">
        <v>803</v>
      </c>
      <c r="D330">
        <v>254780450</v>
      </c>
      <c r="E330" t="s">
        <v>11</v>
      </c>
      <c r="F330" t="s">
        <v>1066</v>
      </c>
      <c r="G330" t="s">
        <v>11</v>
      </c>
      <c r="H330" t="s">
        <v>1067</v>
      </c>
      <c r="I330" s="3" t="s">
        <v>3627</v>
      </c>
      <c r="J330" s="26" t="s">
        <v>4254</v>
      </c>
      <c r="K330">
        <v>362702</v>
      </c>
      <c r="L330" s="5">
        <v>365113</v>
      </c>
      <c r="M330">
        <f t="shared" si="10"/>
        <v>2412</v>
      </c>
      <c r="N330" s="5">
        <f t="shared" si="11"/>
        <v>0</v>
      </c>
      <c r="O330" s="5"/>
      <c r="P330" s="5"/>
      <c r="Q330" s="5"/>
      <c r="R330" s="5"/>
      <c r="S330" s="5"/>
      <c r="T330" s="5"/>
      <c r="U330" s="5"/>
      <c r="V330" s="5"/>
    </row>
    <row r="331" spans="1:22" x14ac:dyDescent="0.3">
      <c r="A331" t="s">
        <v>1068</v>
      </c>
      <c r="B331" t="s">
        <v>11</v>
      </c>
      <c r="C331">
        <v>896</v>
      </c>
      <c r="D331">
        <v>254780451</v>
      </c>
      <c r="E331" t="s">
        <v>1069</v>
      </c>
      <c r="F331" t="s">
        <v>1070</v>
      </c>
      <c r="G331" t="s">
        <v>11</v>
      </c>
      <c r="H331" t="s">
        <v>1071</v>
      </c>
      <c r="I331" s="3" t="s">
        <v>3628</v>
      </c>
      <c r="J331" s="26" t="s">
        <v>4254</v>
      </c>
      <c r="K331">
        <v>365407</v>
      </c>
      <c r="L331" s="5">
        <v>368097</v>
      </c>
      <c r="M331">
        <f t="shared" si="10"/>
        <v>2691</v>
      </c>
      <c r="N331" s="5">
        <f t="shared" si="11"/>
        <v>0</v>
      </c>
      <c r="O331" s="5"/>
      <c r="P331" s="5"/>
      <c r="Q331" s="5"/>
      <c r="R331" s="5"/>
      <c r="S331" s="5"/>
      <c r="T331" s="5"/>
      <c r="U331" s="5"/>
      <c r="V331" s="5"/>
    </row>
    <row r="332" spans="1:22" x14ac:dyDescent="0.3">
      <c r="A332" t="s">
        <v>1072</v>
      </c>
      <c r="B332" t="s">
        <v>11</v>
      </c>
      <c r="C332">
        <v>259</v>
      </c>
      <c r="D332">
        <v>254780452</v>
      </c>
      <c r="E332" t="s">
        <v>11</v>
      </c>
      <c r="F332" t="s">
        <v>1073</v>
      </c>
      <c r="G332" t="s">
        <v>11</v>
      </c>
      <c r="H332" t="s">
        <v>1074</v>
      </c>
      <c r="I332" s="3" t="s">
        <v>3379</v>
      </c>
      <c r="J332" s="26" t="s">
        <v>4254</v>
      </c>
      <c r="K332">
        <v>368330</v>
      </c>
      <c r="L332" s="5">
        <v>369109</v>
      </c>
      <c r="M332">
        <f t="shared" si="10"/>
        <v>780</v>
      </c>
      <c r="N332" s="5">
        <f t="shared" si="11"/>
        <v>0</v>
      </c>
      <c r="O332" s="5"/>
      <c r="P332" s="5"/>
      <c r="Q332" s="5"/>
      <c r="R332" s="5"/>
      <c r="S332" s="5"/>
      <c r="T332" s="5"/>
      <c r="U332" s="5"/>
      <c r="V332" s="5"/>
    </row>
    <row r="333" spans="1:22" x14ac:dyDescent="0.3">
      <c r="A333" t="s">
        <v>1075</v>
      </c>
      <c r="B333" t="s">
        <v>11</v>
      </c>
      <c r="C333">
        <v>238</v>
      </c>
      <c r="D333">
        <v>254780453</v>
      </c>
      <c r="E333" t="s">
        <v>1076</v>
      </c>
      <c r="F333" t="s">
        <v>1077</v>
      </c>
      <c r="G333" t="s">
        <v>11</v>
      </c>
      <c r="H333" t="s">
        <v>1078</v>
      </c>
      <c r="I333" s="3" t="s">
        <v>3629</v>
      </c>
      <c r="J333" s="26" t="s">
        <v>4254</v>
      </c>
      <c r="K333">
        <v>369502</v>
      </c>
      <c r="L333" s="5">
        <v>370218</v>
      </c>
      <c r="M333">
        <f t="shared" si="10"/>
        <v>717</v>
      </c>
      <c r="N333" s="5">
        <f t="shared" si="11"/>
        <v>0</v>
      </c>
      <c r="O333" s="5"/>
      <c r="P333" s="5"/>
      <c r="Q333" s="5"/>
      <c r="R333" s="5"/>
      <c r="S333" s="5"/>
      <c r="T333" s="5"/>
      <c r="U333" s="5"/>
      <c r="V333" s="5"/>
    </row>
    <row r="334" spans="1:22" x14ac:dyDescent="0.3">
      <c r="A334" t="s">
        <v>1079</v>
      </c>
      <c r="B334" t="s">
        <v>11</v>
      </c>
      <c r="C334">
        <v>385</v>
      </c>
      <c r="D334">
        <v>254780454</v>
      </c>
      <c r="E334" t="s">
        <v>1080</v>
      </c>
      <c r="F334" t="s">
        <v>1081</v>
      </c>
      <c r="G334" t="s">
        <v>11</v>
      </c>
      <c r="H334" t="s">
        <v>1082</v>
      </c>
      <c r="I334" s="3" t="s">
        <v>3630</v>
      </c>
      <c r="J334" s="26" t="s">
        <v>4254</v>
      </c>
      <c r="K334">
        <v>370373</v>
      </c>
      <c r="L334" s="5">
        <v>371530</v>
      </c>
      <c r="M334">
        <f t="shared" si="10"/>
        <v>1158</v>
      </c>
      <c r="N334" s="5">
        <f t="shared" si="11"/>
        <v>0</v>
      </c>
      <c r="O334" s="5"/>
      <c r="P334" s="5"/>
      <c r="Q334" s="5"/>
      <c r="R334" s="5"/>
      <c r="S334" s="5"/>
      <c r="T334" s="5"/>
      <c r="U334" s="5"/>
      <c r="V334" s="5"/>
    </row>
    <row r="335" spans="1:22" x14ac:dyDescent="0.3">
      <c r="A335" t="s">
        <v>1083</v>
      </c>
      <c r="B335" t="s">
        <v>10</v>
      </c>
      <c r="C335">
        <v>418</v>
      </c>
      <c r="D335">
        <v>254780455</v>
      </c>
      <c r="E335" t="s">
        <v>11</v>
      </c>
      <c r="F335" t="s">
        <v>1084</v>
      </c>
      <c r="G335" t="s">
        <v>11</v>
      </c>
      <c r="H335" t="s">
        <v>1085</v>
      </c>
      <c r="I335" s="3" t="s">
        <v>3631</v>
      </c>
      <c r="J335" s="26" t="s">
        <v>4254</v>
      </c>
      <c r="K335">
        <v>371850</v>
      </c>
      <c r="L335" s="5">
        <v>373106</v>
      </c>
      <c r="M335">
        <f t="shared" si="10"/>
        <v>1257</v>
      </c>
      <c r="N335" s="5">
        <f t="shared" si="11"/>
        <v>0</v>
      </c>
      <c r="O335" s="5"/>
      <c r="P335" s="5"/>
      <c r="Q335" s="5"/>
      <c r="R335" s="5"/>
      <c r="S335" s="5"/>
      <c r="T335" s="5"/>
      <c r="U335" s="5"/>
      <c r="V335" s="5"/>
    </row>
    <row r="336" spans="1:22" x14ac:dyDescent="0.3">
      <c r="A336" t="s">
        <v>1086</v>
      </c>
      <c r="B336" t="s">
        <v>11</v>
      </c>
      <c r="C336">
        <v>576</v>
      </c>
      <c r="D336">
        <v>254780456</v>
      </c>
      <c r="E336" t="s">
        <v>1087</v>
      </c>
      <c r="F336" t="s">
        <v>1088</v>
      </c>
      <c r="G336" t="s">
        <v>11</v>
      </c>
      <c r="H336" t="s">
        <v>1089</v>
      </c>
      <c r="I336" s="3" t="s">
        <v>3632</v>
      </c>
      <c r="J336" s="26" t="s">
        <v>4254</v>
      </c>
      <c r="K336">
        <v>373449</v>
      </c>
      <c r="L336" s="5">
        <v>375179</v>
      </c>
      <c r="M336">
        <f t="shared" si="10"/>
        <v>1731</v>
      </c>
      <c r="N336" s="5">
        <f t="shared" si="11"/>
        <v>0</v>
      </c>
      <c r="O336" s="5"/>
      <c r="P336" s="5"/>
      <c r="Q336" s="5"/>
      <c r="R336" s="5"/>
      <c r="S336" s="5"/>
      <c r="T336" s="5"/>
      <c r="U336" s="5"/>
      <c r="V336" s="5"/>
    </row>
    <row r="337" spans="1:22" x14ac:dyDescent="0.3">
      <c r="A337" t="s">
        <v>1090</v>
      </c>
      <c r="B337" t="s">
        <v>11</v>
      </c>
      <c r="C337">
        <v>217</v>
      </c>
      <c r="D337">
        <v>254780457</v>
      </c>
      <c r="E337" t="s">
        <v>1091</v>
      </c>
      <c r="F337" t="s">
        <v>1092</v>
      </c>
      <c r="G337" t="s">
        <v>11</v>
      </c>
      <c r="H337" t="s">
        <v>1093</v>
      </c>
      <c r="I337" s="3" t="s">
        <v>3633</v>
      </c>
      <c r="J337" s="26" t="s">
        <v>4254</v>
      </c>
      <c r="K337">
        <v>375319</v>
      </c>
      <c r="L337" s="5">
        <v>375972</v>
      </c>
      <c r="M337">
        <f t="shared" si="10"/>
        <v>654</v>
      </c>
      <c r="N337" s="5">
        <f t="shared" si="11"/>
        <v>0</v>
      </c>
      <c r="O337" s="5"/>
      <c r="P337" s="5"/>
      <c r="Q337" s="5"/>
      <c r="R337" s="5"/>
      <c r="S337" s="5"/>
      <c r="T337" s="5"/>
      <c r="U337" s="5"/>
      <c r="V337" s="5"/>
    </row>
    <row r="338" spans="1:22" x14ac:dyDescent="0.3">
      <c r="A338" t="s">
        <v>1094</v>
      </c>
      <c r="B338" t="s">
        <v>11</v>
      </c>
      <c r="C338">
        <v>449</v>
      </c>
      <c r="D338">
        <v>254780458</v>
      </c>
      <c r="E338" t="s">
        <v>1095</v>
      </c>
      <c r="F338" t="s">
        <v>1096</v>
      </c>
      <c r="G338" t="s">
        <v>11</v>
      </c>
      <c r="H338" t="s">
        <v>1097</v>
      </c>
      <c r="I338" s="3" t="s">
        <v>3634</v>
      </c>
      <c r="J338" s="26" t="s">
        <v>4254</v>
      </c>
      <c r="K338">
        <v>375960</v>
      </c>
      <c r="L338" s="5">
        <v>377309</v>
      </c>
      <c r="M338">
        <f t="shared" si="10"/>
        <v>1350</v>
      </c>
      <c r="N338" s="5">
        <f t="shared" si="11"/>
        <v>0</v>
      </c>
      <c r="O338" s="5"/>
      <c r="P338" s="5"/>
      <c r="Q338" s="5"/>
      <c r="R338" s="5"/>
      <c r="S338" s="5"/>
      <c r="T338" s="5"/>
      <c r="U338" s="5"/>
      <c r="V338" s="5"/>
    </row>
    <row r="339" spans="1:22" x14ac:dyDescent="0.3">
      <c r="A339" t="s">
        <v>1098</v>
      </c>
      <c r="B339" t="s">
        <v>10</v>
      </c>
      <c r="C339">
        <v>129</v>
      </c>
      <c r="D339">
        <v>254780459</v>
      </c>
      <c r="E339" t="s">
        <v>11</v>
      </c>
      <c r="F339" t="s">
        <v>1099</v>
      </c>
      <c r="G339" t="s">
        <v>11</v>
      </c>
      <c r="H339" t="s">
        <v>1100</v>
      </c>
      <c r="I339" s="3" t="s">
        <v>3379</v>
      </c>
      <c r="J339" s="26" t="s">
        <v>4254</v>
      </c>
      <c r="K339">
        <v>377508</v>
      </c>
      <c r="L339" s="5">
        <v>377897</v>
      </c>
      <c r="M339">
        <f t="shared" si="10"/>
        <v>390</v>
      </c>
      <c r="N339" s="5">
        <f t="shared" si="11"/>
        <v>0</v>
      </c>
      <c r="O339" s="5"/>
      <c r="P339" s="5"/>
      <c r="Q339" s="5"/>
      <c r="R339" s="5"/>
      <c r="S339" s="5"/>
      <c r="T339" s="5"/>
      <c r="U339" s="5"/>
      <c r="V339" s="5"/>
    </row>
    <row r="340" spans="1:22" x14ac:dyDescent="0.3">
      <c r="A340" t="s">
        <v>1101</v>
      </c>
      <c r="B340" t="s">
        <v>10</v>
      </c>
      <c r="C340">
        <v>172</v>
      </c>
      <c r="D340">
        <v>254780460</v>
      </c>
      <c r="E340" t="s">
        <v>1102</v>
      </c>
      <c r="F340" t="s">
        <v>1103</v>
      </c>
      <c r="G340" t="s">
        <v>11</v>
      </c>
      <c r="H340" t="s">
        <v>1104</v>
      </c>
      <c r="I340" s="3" t="s">
        <v>3635</v>
      </c>
      <c r="J340" s="26" t="s">
        <v>4254</v>
      </c>
      <c r="K340">
        <v>378564</v>
      </c>
      <c r="L340" s="5">
        <v>379082</v>
      </c>
      <c r="M340">
        <f t="shared" si="10"/>
        <v>519</v>
      </c>
      <c r="N340" s="5">
        <f t="shared" si="11"/>
        <v>0</v>
      </c>
      <c r="O340" s="5"/>
      <c r="P340" s="5"/>
      <c r="Q340" s="5"/>
      <c r="R340" s="5"/>
      <c r="S340" s="5"/>
      <c r="T340" s="5"/>
      <c r="U340" s="5"/>
      <c r="V340" s="5"/>
    </row>
    <row r="341" spans="1:22" x14ac:dyDescent="0.3">
      <c r="A341" t="s">
        <v>1105</v>
      </c>
      <c r="B341" t="s">
        <v>10</v>
      </c>
      <c r="C341">
        <v>406</v>
      </c>
      <c r="D341">
        <v>254780461</v>
      </c>
      <c r="E341" t="s">
        <v>1106</v>
      </c>
      <c r="F341" t="s">
        <v>1107</v>
      </c>
      <c r="G341" t="s">
        <v>11</v>
      </c>
      <c r="H341" t="s">
        <v>1108</v>
      </c>
      <c r="I341" s="3" t="s">
        <v>3636</v>
      </c>
      <c r="J341" s="26" t="s">
        <v>4254</v>
      </c>
      <c r="K341">
        <v>379126</v>
      </c>
      <c r="L341" s="5">
        <v>380346</v>
      </c>
      <c r="M341">
        <f t="shared" si="10"/>
        <v>1221</v>
      </c>
      <c r="N341" s="5">
        <f t="shared" si="11"/>
        <v>0</v>
      </c>
      <c r="O341" s="5"/>
      <c r="P341" s="5"/>
      <c r="Q341" s="5"/>
      <c r="R341" s="5"/>
      <c r="S341" s="5"/>
      <c r="T341" s="5"/>
      <c r="U341" s="5"/>
      <c r="V341" s="5"/>
    </row>
    <row r="342" spans="1:22" x14ac:dyDescent="0.3">
      <c r="A342" t="s">
        <v>1109</v>
      </c>
      <c r="B342" t="s">
        <v>10</v>
      </c>
      <c r="C342">
        <v>267</v>
      </c>
      <c r="D342">
        <v>254780462</v>
      </c>
      <c r="E342" t="s">
        <v>1110</v>
      </c>
      <c r="F342" t="s">
        <v>1111</v>
      </c>
      <c r="G342" t="s">
        <v>11</v>
      </c>
      <c r="H342" t="s">
        <v>1112</v>
      </c>
      <c r="I342" s="3" t="s">
        <v>3637</v>
      </c>
      <c r="J342" s="26" t="s">
        <v>4254</v>
      </c>
      <c r="K342">
        <v>380351</v>
      </c>
      <c r="L342" s="5">
        <v>381154</v>
      </c>
      <c r="M342">
        <f t="shared" si="10"/>
        <v>804</v>
      </c>
      <c r="N342" s="5">
        <f t="shared" si="11"/>
        <v>0</v>
      </c>
      <c r="O342" s="5"/>
      <c r="P342" s="5"/>
      <c r="Q342" s="5"/>
      <c r="R342" s="5"/>
      <c r="S342" s="5"/>
      <c r="T342" s="5"/>
      <c r="U342" s="5"/>
      <c r="V342" s="5"/>
    </row>
    <row r="343" spans="1:22" x14ac:dyDescent="0.3">
      <c r="A343" t="s">
        <v>1113</v>
      </c>
      <c r="B343" t="s">
        <v>10</v>
      </c>
      <c r="C343">
        <v>673</v>
      </c>
      <c r="D343">
        <v>254780463</v>
      </c>
      <c r="E343" t="s">
        <v>11</v>
      </c>
      <c r="F343" t="s">
        <v>1114</v>
      </c>
      <c r="G343" t="s">
        <v>11</v>
      </c>
      <c r="H343" t="s">
        <v>11</v>
      </c>
      <c r="I343" s="3" t="s">
        <v>3638</v>
      </c>
      <c r="J343" s="26" t="s">
        <v>4254</v>
      </c>
      <c r="K343">
        <v>381619</v>
      </c>
      <c r="L343" s="5">
        <v>383640</v>
      </c>
      <c r="M343">
        <f t="shared" si="10"/>
        <v>2022</v>
      </c>
      <c r="N343" s="5">
        <f t="shared" si="11"/>
        <v>0</v>
      </c>
      <c r="O343" s="5"/>
      <c r="P343" s="5"/>
      <c r="Q343" s="5"/>
      <c r="R343" s="5"/>
      <c r="S343" s="5"/>
      <c r="T343" s="5"/>
      <c r="U343" s="5"/>
      <c r="V343" s="5"/>
    </row>
    <row r="344" spans="1:22" x14ac:dyDescent="0.3">
      <c r="A344" t="s">
        <v>1115</v>
      </c>
      <c r="B344" t="s">
        <v>11</v>
      </c>
      <c r="C344">
        <v>424</v>
      </c>
      <c r="D344">
        <v>254780464</v>
      </c>
      <c r="E344" t="s">
        <v>11</v>
      </c>
      <c r="F344" t="s">
        <v>1116</v>
      </c>
      <c r="G344" t="s">
        <v>11</v>
      </c>
      <c r="H344" t="s">
        <v>1117</v>
      </c>
      <c r="I344" s="3" t="s">
        <v>3639</v>
      </c>
      <c r="J344" s="26" t="s">
        <v>4254</v>
      </c>
      <c r="K344">
        <v>383792</v>
      </c>
      <c r="L344" s="5">
        <v>385066</v>
      </c>
      <c r="M344">
        <f t="shared" si="10"/>
        <v>1275</v>
      </c>
      <c r="N344" s="5">
        <f t="shared" si="11"/>
        <v>0</v>
      </c>
      <c r="O344" s="5"/>
      <c r="P344" s="5"/>
      <c r="Q344" s="5"/>
      <c r="R344" s="5"/>
      <c r="S344" s="5"/>
      <c r="T344" s="5"/>
      <c r="U344" s="5"/>
      <c r="V344" s="5"/>
    </row>
    <row r="345" spans="1:22" x14ac:dyDescent="0.3">
      <c r="A345" t="s">
        <v>1118</v>
      </c>
      <c r="B345" t="s">
        <v>11</v>
      </c>
      <c r="C345">
        <v>469</v>
      </c>
      <c r="D345">
        <v>254780465</v>
      </c>
      <c r="E345" t="s">
        <v>1119</v>
      </c>
      <c r="F345" t="s">
        <v>1120</v>
      </c>
      <c r="G345" t="s">
        <v>11</v>
      </c>
      <c r="H345" t="s">
        <v>1121</v>
      </c>
      <c r="I345" s="3" t="s">
        <v>3640</v>
      </c>
      <c r="J345" s="26" t="s">
        <v>4254</v>
      </c>
      <c r="K345">
        <v>385056</v>
      </c>
      <c r="L345" s="5">
        <v>386465</v>
      </c>
      <c r="M345">
        <f t="shared" si="10"/>
        <v>1410</v>
      </c>
      <c r="N345" s="5">
        <f t="shared" si="11"/>
        <v>0</v>
      </c>
      <c r="O345" s="5"/>
      <c r="P345" s="5"/>
      <c r="Q345" s="5"/>
      <c r="R345" s="5"/>
      <c r="S345" s="5"/>
      <c r="T345" s="5"/>
      <c r="U345" s="5"/>
      <c r="V345" s="5"/>
    </row>
    <row r="346" spans="1:22" x14ac:dyDescent="0.3">
      <c r="A346" t="s">
        <v>1122</v>
      </c>
      <c r="B346" t="s">
        <v>10</v>
      </c>
      <c r="C346">
        <v>375</v>
      </c>
      <c r="D346">
        <v>254780466</v>
      </c>
      <c r="E346" t="s">
        <v>11</v>
      </c>
      <c r="F346" t="s">
        <v>1123</v>
      </c>
      <c r="G346" t="s">
        <v>11</v>
      </c>
      <c r="H346" t="s">
        <v>1124</v>
      </c>
      <c r="I346" s="3" t="s">
        <v>3641</v>
      </c>
      <c r="J346" s="26" t="s">
        <v>4254</v>
      </c>
      <c r="K346">
        <v>386844</v>
      </c>
      <c r="L346" s="5">
        <v>387971</v>
      </c>
      <c r="M346">
        <f t="shared" si="10"/>
        <v>1128</v>
      </c>
      <c r="N346" s="5">
        <f t="shared" si="11"/>
        <v>0</v>
      </c>
      <c r="O346" s="5"/>
      <c r="P346" s="5"/>
      <c r="Q346" s="5"/>
      <c r="R346" s="5"/>
      <c r="S346" s="5"/>
      <c r="T346" s="5"/>
      <c r="U346" s="5"/>
      <c r="V346" s="5"/>
    </row>
    <row r="347" spans="1:22" x14ac:dyDescent="0.3">
      <c r="A347" t="s">
        <v>1125</v>
      </c>
      <c r="B347" t="s">
        <v>10</v>
      </c>
      <c r="C347">
        <v>86</v>
      </c>
      <c r="D347">
        <v>254780467</v>
      </c>
      <c r="E347" t="s">
        <v>11</v>
      </c>
      <c r="F347" t="s">
        <v>1126</v>
      </c>
      <c r="G347" t="s">
        <v>11</v>
      </c>
      <c r="H347" t="s">
        <v>1127</v>
      </c>
      <c r="I347" s="3" t="s">
        <v>3642</v>
      </c>
      <c r="J347" s="26" t="s">
        <v>4254</v>
      </c>
      <c r="K347">
        <v>388736</v>
      </c>
      <c r="L347" s="5">
        <v>388996</v>
      </c>
      <c r="M347">
        <f t="shared" si="10"/>
        <v>261</v>
      </c>
      <c r="N347" s="5">
        <f t="shared" si="11"/>
        <v>0</v>
      </c>
      <c r="O347" s="5"/>
      <c r="P347" s="5"/>
      <c r="Q347" s="5"/>
      <c r="R347" s="5"/>
      <c r="S347" s="5"/>
      <c r="T347" s="5"/>
      <c r="U347" s="5"/>
      <c r="V347" s="5"/>
    </row>
    <row r="348" spans="1:22" x14ac:dyDescent="0.3">
      <c r="A348" t="s">
        <v>1128</v>
      </c>
      <c r="B348" t="s">
        <v>11</v>
      </c>
      <c r="C348">
        <v>963</v>
      </c>
      <c r="D348">
        <v>254780468</v>
      </c>
      <c r="E348" t="s">
        <v>11</v>
      </c>
      <c r="F348" t="s">
        <v>1129</v>
      </c>
      <c r="G348" t="s">
        <v>11</v>
      </c>
      <c r="H348" t="s">
        <v>1130</v>
      </c>
      <c r="I348" s="3" t="s">
        <v>3643</v>
      </c>
      <c r="J348" s="26" t="s">
        <v>4254</v>
      </c>
      <c r="K348">
        <v>389058</v>
      </c>
      <c r="L348" s="5">
        <v>391949</v>
      </c>
      <c r="M348">
        <f t="shared" si="10"/>
        <v>2892</v>
      </c>
      <c r="N348" s="5">
        <f t="shared" si="11"/>
        <v>0</v>
      </c>
      <c r="O348" s="5"/>
      <c r="P348" s="5"/>
      <c r="Q348" s="5"/>
      <c r="R348" s="5"/>
      <c r="S348" s="5"/>
      <c r="T348" s="5"/>
      <c r="U348" s="5"/>
      <c r="V348" s="5"/>
    </row>
    <row r="349" spans="1:22" x14ac:dyDescent="0.3">
      <c r="A349" t="s">
        <v>1131</v>
      </c>
      <c r="B349" t="s">
        <v>11</v>
      </c>
      <c r="C349">
        <v>63</v>
      </c>
      <c r="D349">
        <v>254780469</v>
      </c>
      <c r="E349" t="s">
        <v>11</v>
      </c>
      <c r="F349" t="s">
        <v>1132</v>
      </c>
      <c r="G349" t="s">
        <v>11</v>
      </c>
      <c r="H349" t="s">
        <v>1133</v>
      </c>
      <c r="I349" s="3" t="s">
        <v>3644</v>
      </c>
      <c r="J349" s="26" t="s">
        <v>4254</v>
      </c>
      <c r="K349">
        <v>392578</v>
      </c>
      <c r="L349" s="5">
        <v>392769</v>
      </c>
      <c r="M349">
        <f t="shared" si="10"/>
        <v>192</v>
      </c>
      <c r="N349" s="5">
        <f t="shared" si="11"/>
        <v>0</v>
      </c>
      <c r="O349" s="5"/>
      <c r="P349" s="5"/>
      <c r="Q349" s="5"/>
      <c r="R349" s="5"/>
      <c r="S349" s="5"/>
      <c r="T349" s="5"/>
      <c r="U349" s="5"/>
      <c r="V349" s="5"/>
    </row>
    <row r="350" spans="1:22" x14ac:dyDescent="0.3">
      <c r="A350" t="s">
        <v>1134</v>
      </c>
      <c r="B350" t="s">
        <v>11</v>
      </c>
      <c r="C350">
        <v>110</v>
      </c>
      <c r="D350">
        <v>254780470</v>
      </c>
      <c r="E350" t="s">
        <v>1135</v>
      </c>
      <c r="F350" t="s">
        <v>1136</v>
      </c>
      <c r="G350" t="s">
        <v>11</v>
      </c>
      <c r="H350" t="s">
        <v>1137</v>
      </c>
      <c r="I350" s="3" t="s">
        <v>3645</v>
      </c>
      <c r="J350" s="26" t="s">
        <v>4254</v>
      </c>
      <c r="K350">
        <v>392922</v>
      </c>
      <c r="L350" s="5">
        <v>393254</v>
      </c>
      <c r="M350">
        <f t="shared" si="10"/>
        <v>333</v>
      </c>
      <c r="N350" s="5">
        <f t="shared" si="11"/>
        <v>0</v>
      </c>
      <c r="O350" s="5"/>
      <c r="P350" s="5"/>
      <c r="Q350" s="5"/>
      <c r="R350" s="5"/>
      <c r="S350" s="5"/>
      <c r="T350" s="5"/>
      <c r="U350" s="5"/>
      <c r="V350" s="5"/>
    </row>
    <row r="351" spans="1:22" x14ac:dyDescent="0.3">
      <c r="A351" t="s">
        <v>1138</v>
      </c>
      <c r="B351" t="s">
        <v>11</v>
      </c>
      <c r="C351">
        <v>119</v>
      </c>
      <c r="D351">
        <v>254780471</v>
      </c>
      <c r="E351" t="s">
        <v>1139</v>
      </c>
      <c r="F351" t="s">
        <v>1140</v>
      </c>
      <c r="G351" t="s">
        <v>11</v>
      </c>
      <c r="H351" t="s">
        <v>1141</v>
      </c>
      <c r="I351" s="3" t="s">
        <v>3646</v>
      </c>
      <c r="J351" s="26" t="s">
        <v>4254</v>
      </c>
      <c r="K351">
        <v>393583</v>
      </c>
      <c r="L351" s="5">
        <v>393942</v>
      </c>
      <c r="M351">
        <f t="shared" si="10"/>
        <v>360</v>
      </c>
      <c r="N351" s="5">
        <f t="shared" si="11"/>
        <v>0</v>
      </c>
      <c r="O351" s="5"/>
      <c r="P351" s="5"/>
      <c r="Q351" s="5"/>
      <c r="R351" s="5"/>
      <c r="S351" s="5"/>
      <c r="T351" s="5"/>
      <c r="U351" s="5"/>
      <c r="V351" s="5"/>
    </row>
    <row r="352" spans="1:22" x14ac:dyDescent="0.3">
      <c r="A352" t="s">
        <v>1142</v>
      </c>
      <c r="B352" t="s">
        <v>11</v>
      </c>
      <c r="C352">
        <v>210</v>
      </c>
      <c r="D352">
        <v>254780472</v>
      </c>
      <c r="E352" t="s">
        <v>1143</v>
      </c>
      <c r="F352" t="s">
        <v>1144</v>
      </c>
      <c r="G352" t="s">
        <v>11</v>
      </c>
      <c r="H352" t="s">
        <v>1145</v>
      </c>
      <c r="I352" s="3" t="s">
        <v>3647</v>
      </c>
      <c r="J352" s="26" t="s">
        <v>4254</v>
      </c>
      <c r="K352">
        <v>393968</v>
      </c>
      <c r="L352" s="5">
        <v>394600</v>
      </c>
      <c r="M352">
        <f t="shared" si="10"/>
        <v>633</v>
      </c>
      <c r="N352" s="5">
        <f t="shared" si="11"/>
        <v>0</v>
      </c>
      <c r="O352" s="5"/>
      <c r="P352" s="5"/>
      <c r="Q352" s="5"/>
      <c r="R352" s="5"/>
      <c r="S352" s="5"/>
      <c r="T352" s="5"/>
      <c r="U352" s="5"/>
      <c r="V352" s="5"/>
    </row>
    <row r="353" spans="1:22" x14ac:dyDescent="0.3">
      <c r="A353" t="s">
        <v>1146</v>
      </c>
      <c r="B353" t="s">
        <v>11</v>
      </c>
      <c r="C353">
        <v>671</v>
      </c>
      <c r="D353">
        <v>254780473</v>
      </c>
      <c r="E353" t="s">
        <v>1147</v>
      </c>
      <c r="F353" t="s">
        <v>1148</v>
      </c>
      <c r="G353" t="s">
        <v>11</v>
      </c>
      <c r="H353" t="s">
        <v>1149</v>
      </c>
      <c r="I353" s="3" t="s">
        <v>3648</v>
      </c>
      <c r="J353" s="26" t="s">
        <v>4254</v>
      </c>
      <c r="K353">
        <v>394602</v>
      </c>
      <c r="L353" s="5">
        <v>396617</v>
      </c>
      <c r="M353">
        <f t="shared" si="10"/>
        <v>2016</v>
      </c>
      <c r="N353" s="5">
        <f t="shared" si="11"/>
        <v>0</v>
      </c>
      <c r="O353" s="5"/>
      <c r="P353" s="5"/>
      <c r="Q353" s="5"/>
      <c r="R353" s="5"/>
      <c r="S353" s="5"/>
      <c r="T353" s="5"/>
      <c r="U353" s="5"/>
      <c r="V353" s="5"/>
    </row>
    <row r="354" spans="1:22" x14ac:dyDescent="0.3">
      <c r="A354" t="s">
        <v>1150</v>
      </c>
      <c r="B354" t="s">
        <v>11</v>
      </c>
      <c r="C354">
        <v>332</v>
      </c>
      <c r="D354">
        <v>254780474</v>
      </c>
      <c r="E354" t="s">
        <v>1151</v>
      </c>
      <c r="F354" t="s">
        <v>1152</v>
      </c>
      <c r="G354" t="s">
        <v>11</v>
      </c>
      <c r="H354" t="s">
        <v>1153</v>
      </c>
      <c r="I354" s="3" t="s">
        <v>3649</v>
      </c>
      <c r="J354" s="26" t="s">
        <v>4254</v>
      </c>
      <c r="K354">
        <v>396737</v>
      </c>
      <c r="L354" s="5">
        <v>397735</v>
      </c>
      <c r="M354">
        <f t="shared" si="10"/>
        <v>999</v>
      </c>
      <c r="N354" s="5">
        <f t="shared" si="11"/>
        <v>0</v>
      </c>
      <c r="O354" s="5"/>
      <c r="P354" s="5"/>
      <c r="Q354" s="5"/>
      <c r="R354" s="5"/>
      <c r="S354" s="5"/>
      <c r="T354" s="5"/>
      <c r="U354" s="5"/>
      <c r="V354" s="5"/>
    </row>
    <row r="355" spans="1:22" x14ac:dyDescent="0.3">
      <c r="A355" t="s">
        <v>1154</v>
      </c>
      <c r="B355" t="s">
        <v>10</v>
      </c>
      <c r="C355">
        <v>55</v>
      </c>
      <c r="D355">
        <v>254780475</v>
      </c>
      <c r="E355" t="s">
        <v>1155</v>
      </c>
      <c r="F355" t="s">
        <v>1156</v>
      </c>
      <c r="G355" t="s">
        <v>11</v>
      </c>
      <c r="H355" t="s">
        <v>1157</v>
      </c>
      <c r="I355" s="3" t="s">
        <v>3650</v>
      </c>
      <c r="J355" s="26" t="s">
        <v>4254</v>
      </c>
      <c r="K355">
        <v>398023</v>
      </c>
      <c r="L355" s="5">
        <v>398190</v>
      </c>
      <c r="M355">
        <f t="shared" si="10"/>
        <v>168</v>
      </c>
      <c r="N355" s="5">
        <f t="shared" si="11"/>
        <v>0</v>
      </c>
      <c r="O355" s="5"/>
      <c r="P355" s="5"/>
      <c r="Q355" s="5"/>
      <c r="R355" s="5"/>
      <c r="S355" s="5"/>
      <c r="T355" s="5"/>
      <c r="U355" s="5"/>
      <c r="V355" s="5"/>
    </row>
    <row r="356" spans="1:22" x14ac:dyDescent="0.3">
      <c r="A356" t="s">
        <v>1158</v>
      </c>
      <c r="B356" t="s">
        <v>11</v>
      </c>
      <c r="C356">
        <v>123</v>
      </c>
      <c r="D356">
        <v>254780476</v>
      </c>
      <c r="E356" t="s">
        <v>11</v>
      </c>
      <c r="F356" t="s">
        <v>1159</v>
      </c>
      <c r="G356" t="s">
        <v>11</v>
      </c>
      <c r="H356" t="s">
        <v>1160</v>
      </c>
      <c r="I356" s="3" t="s">
        <v>3651</v>
      </c>
      <c r="J356" s="26" t="s">
        <v>4254</v>
      </c>
      <c r="K356">
        <v>398455</v>
      </c>
      <c r="L356" s="5">
        <v>398826</v>
      </c>
      <c r="M356">
        <f t="shared" si="10"/>
        <v>372</v>
      </c>
      <c r="N356" s="5">
        <f t="shared" si="11"/>
        <v>0</v>
      </c>
      <c r="O356" s="5"/>
      <c r="P356" s="5"/>
      <c r="Q356" s="5"/>
      <c r="R356" s="5"/>
      <c r="S356" s="5"/>
      <c r="T356" s="5"/>
      <c r="U356" s="5"/>
      <c r="V356" s="5"/>
    </row>
    <row r="357" spans="1:22" x14ac:dyDescent="0.3">
      <c r="A357" t="s">
        <v>1161</v>
      </c>
      <c r="B357" t="s">
        <v>11</v>
      </c>
      <c r="C357">
        <v>232</v>
      </c>
      <c r="D357">
        <v>254780477</v>
      </c>
      <c r="E357" t="s">
        <v>11</v>
      </c>
      <c r="F357" t="s">
        <v>1162</v>
      </c>
      <c r="G357" t="s">
        <v>11</v>
      </c>
      <c r="H357" t="s">
        <v>1163</v>
      </c>
      <c r="I357" s="3" t="s">
        <v>3652</v>
      </c>
      <c r="J357" s="26" t="s">
        <v>4254</v>
      </c>
      <c r="K357">
        <v>399166</v>
      </c>
      <c r="L357" s="5">
        <v>399864</v>
      </c>
      <c r="M357">
        <f t="shared" si="10"/>
        <v>699</v>
      </c>
      <c r="N357" s="5">
        <f t="shared" si="11"/>
        <v>0</v>
      </c>
      <c r="O357" s="5"/>
      <c r="P357" s="5"/>
      <c r="Q357" s="5"/>
      <c r="R357" s="5"/>
      <c r="S357" s="5"/>
      <c r="T357" s="5"/>
      <c r="U357" s="5"/>
      <c r="V357" s="5"/>
    </row>
    <row r="358" spans="1:22" x14ac:dyDescent="0.3">
      <c r="A358" t="s">
        <v>1164</v>
      </c>
      <c r="B358" t="s">
        <v>11</v>
      </c>
      <c r="C358">
        <v>161</v>
      </c>
      <c r="D358">
        <v>254780478</v>
      </c>
      <c r="E358" t="s">
        <v>11</v>
      </c>
      <c r="F358" t="s">
        <v>1165</v>
      </c>
      <c r="G358" t="s">
        <v>11</v>
      </c>
      <c r="H358" t="s">
        <v>1166</v>
      </c>
      <c r="I358" s="3" t="s">
        <v>3379</v>
      </c>
      <c r="J358" s="26" t="s">
        <v>4254</v>
      </c>
      <c r="K358">
        <v>399950</v>
      </c>
      <c r="L358" s="5">
        <v>400435</v>
      </c>
      <c r="M358">
        <f t="shared" si="10"/>
        <v>486</v>
      </c>
      <c r="N358" s="5">
        <f t="shared" si="11"/>
        <v>0</v>
      </c>
      <c r="O358" s="5"/>
      <c r="P358" s="5"/>
      <c r="Q358" s="5"/>
      <c r="R358" s="5"/>
      <c r="S358" s="5"/>
      <c r="T358" s="5"/>
      <c r="U358" s="5"/>
      <c r="V358" s="5"/>
    </row>
    <row r="359" spans="1:22" x14ac:dyDescent="0.3">
      <c r="A359" t="s">
        <v>1167</v>
      </c>
      <c r="B359" t="s">
        <v>10</v>
      </c>
      <c r="C359">
        <v>356</v>
      </c>
      <c r="D359">
        <v>254780479</v>
      </c>
      <c r="E359" t="s">
        <v>1168</v>
      </c>
      <c r="F359" t="s">
        <v>1169</v>
      </c>
      <c r="G359" t="s">
        <v>11</v>
      </c>
      <c r="H359" t="s">
        <v>1170</v>
      </c>
      <c r="I359" s="3" t="s">
        <v>3653</v>
      </c>
      <c r="J359" s="26" t="s">
        <v>4254</v>
      </c>
      <c r="K359">
        <v>400659</v>
      </c>
      <c r="L359" s="5">
        <v>401729</v>
      </c>
      <c r="M359">
        <f t="shared" si="10"/>
        <v>1071</v>
      </c>
      <c r="N359" s="5">
        <f t="shared" si="11"/>
        <v>0</v>
      </c>
      <c r="O359" s="5"/>
      <c r="P359" s="5"/>
      <c r="Q359" s="5"/>
      <c r="R359" s="5"/>
      <c r="S359" s="5"/>
      <c r="T359" s="5"/>
      <c r="U359" s="5"/>
      <c r="V359" s="5"/>
    </row>
    <row r="360" spans="1:22" x14ac:dyDescent="0.3">
      <c r="A360" t="s">
        <v>1171</v>
      </c>
      <c r="B360" t="s">
        <v>11</v>
      </c>
      <c r="C360">
        <v>367</v>
      </c>
      <c r="D360">
        <v>254780480</v>
      </c>
      <c r="E360" t="s">
        <v>11</v>
      </c>
      <c r="F360" t="s">
        <v>1172</v>
      </c>
      <c r="G360" t="s">
        <v>11</v>
      </c>
      <c r="H360" t="s">
        <v>1173</v>
      </c>
      <c r="I360" s="3" t="s">
        <v>3654</v>
      </c>
      <c r="J360" s="26" t="s">
        <v>4254</v>
      </c>
      <c r="K360">
        <v>401817</v>
      </c>
      <c r="L360" s="5">
        <v>402920</v>
      </c>
      <c r="M360">
        <f t="shared" si="10"/>
        <v>1104</v>
      </c>
      <c r="N360" s="5">
        <f t="shared" si="11"/>
        <v>0</v>
      </c>
      <c r="O360" s="5"/>
      <c r="P360" s="5"/>
      <c r="Q360" s="5"/>
      <c r="R360" s="5"/>
      <c r="S360" s="5"/>
      <c r="T360" s="5"/>
      <c r="U360" s="5"/>
      <c r="V360" s="5"/>
    </row>
    <row r="361" spans="1:22" x14ac:dyDescent="0.3">
      <c r="A361" t="s">
        <v>1174</v>
      </c>
      <c r="B361" t="s">
        <v>10</v>
      </c>
      <c r="C361">
        <v>44</v>
      </c>
      <c r="D361">
        <v>254780481</v>
      </c>
      <c r="E361" t="s">
        <v>1175</v>
      </c>
      <c r="F361" t="s">
        <v>1176</v>
      </c>
      <c r="G361" t="s">
        <v>11</v>
      </c>
      <c r="H361" t="s">
        <v>11</v>
      </c>
      <c r="I361" s="3" t="s">
        <v>3655</v>
      </c>
      <c r="J361" s="26" t="s">
        <v>4254</v>
      </c>
      <c r="K361">
        <v>403128</v>
      </c>
      <c r="L361" s="5">
        <v>403262</v>
      </c>
      <c r="M361">
        <f t="shared" si="10"/>
        <v>135</v>
      </c>
      <c r="N361" s="5">
        <f t="shared" si="11"/>
        <v>0</v>
      </c>
      <c r="O361" s="5"/>
      <c r="P361" s="5"/>
      <c r="Q361" s="5"/>
      <c r="R361" s="5"/>
      <c r="S361" s="5"/>
      <c r="T361" s="5"/>
      <c r="U361" s="5"/>
      <c r="V361" s="5"/>
    </row>
    <row r="362" spans="1:22" x14ac:dyDescent="0.3">
      <c r="A362" t="s">
        <v>1177</v>
      </c>
      <c r="B362" t="s">
        <v>10</v>
      </c>
      <c r="C362">
        <v>123</v>
      </c>
      <c r="D362">
        <v>254780482</v>
      </c>
      <c r="E362" t="s">
        <v>1178</v>
      </c>
      <c r="F362" t="s">
        <v>1179</v>
      </c>
      <c r="G362" t="s">
        <v>11</v>
      </c>
      <c r="H362" t="s">
        <v>1180</v>
      </c>
      <c r="I362" s="3" t="s">
        <v>3656</v>
      </c>
      <c r="J362" s="26" t="s">
        <v>4254</v>
      </c>
      <c r="K362">
        <v>403349</v>
      </c>
      <c r="L362" s="5">
        <v>403720</v>
      </c>
      <c r="M362">
        <f t="shared" si="10"/>
        <v>372</v>
      </c>
      <c r="N362" s="5">
        <f t="shared" si="11"/>
        <v>0</v>
      </c>
      <c r="O362" s="5"/>
      <c r="P362" s="5"/>
      <c r="Q362" s="5"/>
      <c r="R362" s="5"/>
      <c r="S362" s="5"/>
      <c r="T362" s="5"/>
      <c r="U362" s="5"/>
      <c r="V362" s="5"/>
    </row>
    <row r="363" spans="1:22" x14ac:dyDescent="0.3">
      <c r="A363" t="s">
        <v>1181</v>
      </c>
      <c r="B363" t="s">
        <v>10</v>
      </c>
      <c r="C363">
        <v>581</v>
      </c>
      <c r="D363">
        <v>254780483</v>
      </c>
      <c r="E363" t="s">
        <v>11</v>
      </c>
      <c r="F363" t="s">
        <v>1182</v>
      </c>
      <c r="G363" t="s">
        <v>11</v>
      </c>
      <c r="H363" t="s">
        <v>1183</v>
      </c>
      <c r="I363" s="3" t="s">
        <v>3657</v>
      </c>
      <c r="J363" s="26" t="s">
        <v>4254</v>
      </c>
      <c r="K363">
        <v>403720</v>
      </c>
      <c r="L363" s="5">
        <v>405465</v>
      </c>
      <c r="M363">
        <f t="shared" si="10"/>
        <v>1746</v>
      </c>
      <c r="N363" s="5">
        <f t="shared" si="11"/>
        <v>0</v>
      </c>
      <c r="O363" s="5"/>
      <c r="P363" s="5"/>
      <c r="Q363" s="5"/>
      <c r="R363" s="5"/>
      <c r="S363" s="5"/>
      <c r="T363" s="5"/>
      <c r="U363" s="5"/>
      <c r="V363" s="5"/>
    </row>
    <row r="364" spans="1:22" x14ac:dyDescent="0.3">
      <c r="A364" t="s">
        <v>1184</v>
      </c>
      <c r="B364" t="s">
        <v>10</v>
      </c>
      <c r="C364">
        <v>212</v>
      </c>
      <c r="D364">
        <v>254780484</v>
      </c>
      <c r="E364" t="s">
        <v>1185</v>
      </c>
      <c r="F364" t="s">
        <v>1186</v>
      </c>
      <c r="G364" t="s">
        <v>11</v>
      </c>
      <c r="H364" t="s">
        <v>1187</v>
      </c>
      <c r="I364" s="3" t="s">
        <v>3658</v>
      </c>
      <c r="J364" s="26" t="s">
        <v>4254</v>
      </c>
      <c r="K364">
        <v>405517</v>
      </c>
      <c r="L364" s="5">
        <v>406155</v>
      </c>
      <c r="M364">
        <f t="shared" si="10"/>
        <v>639</v>
      </c>
      <c r="N364" s="5">
        <f t="shared" si="11"/>
        <v>0</v>
      </c>
      <c r="O364" s="5"/>
      <c r="P364" s="5"/>
      <c r="Q364" s="5"/>
      <c r="R364" s="5"/>
      <c r="S364" s="5"/>
      <c r="T364" s="5"/>
      <c r="U364" s="5"/>
      <c r="V364" s="5"/>
    </row>
    <row r="365" spans="1:22" x14ac:dyDescent="0.3">
      <c r="A365" t="s">
        <v>1188</v>
      </c>
      <c r="B365" t="s">
        <v>10</v>
      </c>
      <c r="C365">
        <v>328</v>
      </c>
      <c r="D365">
        <v>254780485</v>
      </c>
      <c r="E365" t="s">
        <v>11</v>
      </c>
      <c r="F365" t="s">
        <v>1189</v>
      </c>
      <c r="G365" t="s">
        <v>11</v>
      </c>
      <c r="H365" t="s">
        <v>1190</v>
      </c>
      <c r="I365" s="3" t="s">
        <v>3659</v>
      </c>
      <c r="J365" s="26" t="s">
        <v>4254</v>
      </c>
      <c r="K365">
        <v>407548</v>
      </c>
      <c r="L365" s="5">
        <v>408534</v>
      </c>
      <c r="M365">
        <f t="shared" si="10"/>
        <v>987</v>
      </c>
      <c r="N365" s="5">
        <f t="shared" si="11"/>
        <v>0</v>
      </c>
      <c r="O365" s="5"/>
      <c r="P365" s="5"/>
      <c r="Q365" s="5"/>
      <c r="R365" s="5"/>
      <c r="S365" s="5"/>
      <c r="T365" s="5"/>
      <c r="U365" s="5"/>
      <c r="V365" s="5"/>
    </row>
    <row r="366" spans="1:22" x14ac:dyDescent="0.3">
      <c r="A366" t="s">
        <v>1191</v>
      </c>
      <c r="B366" t="s">
        <v>10</v>
      </c>
      <c r="C366">
        <v>381</v>
      </c>
      <c r="D366">
        <v>254780486</v>
      </c>
      <c r="E366" t="s">
        <v>11</v>
      </c>
      <c r="F366" t="s">
        <v>1192</v>
      </c>
      <c r="G366" t="s">
        <v>11</v>
      </c>
      <c r="H366" t="s">
        <v>1193</v>
      </c>
      <c r="I366" s="3" t="s">
        <v>3660</v>
      </c>
      <c r="J366" s="26" t="s">
        <v>4254</v>
      </c>
      <c r="K366">
        <v>408531</v>
      </c>
      <c r="L366" s="5">
        <v>409676</v>
      </c>
      <c r="M366">
        <f t="shared" si="10"/>
        <v>1146</v>
      </c>
      <c r="N366" s="5">
        <f t="shared" si="11"/>
        <v>0</v>
      </c>
      <c r="O366" s="5"/>
      <c r="P366" s="5"/>
      <c r="Q366" s="5"/>
      <c r="R366" s="5"/>
      <c r="S366" s="5"/>
      <c r="T366" s="5"/>
      <c r="U366" s="5"/>
      <c r="V366" s="5"/>
    </row>
    <row r="367" spans="1:22" x14ac:dyDescent="0.3">
      <c r="A367" t="s">
        <v>1194</v>
      </c>
      <c r="B367" t="s">
        <v>10</v>
      </c>
      <c r="C367">
        <v>217</v>
      </c>
      <c r="D367">
        <v>254780487</v>
      </c>
      <c r="E367" t="s">
        <v>1195</v>
      </c>
      <c r="F367" t="s">
        <v>1196</v>
      </c>
      <c r="G367" t="s">
        <v>11</v>
      </c>
      <c r="H367" t="s">
        <v>1197</v>
      </c>
      <c r="I367" s="3" t="s">
        <v>3661</v>
      </c>
      <c r="J367" s="26" t="s">
        <v>4254</v>
      </c>
      <c r="K367">
        <v>409673</v>
      </c>
      <c r="L367" s="5">
        <v>410326</v>
      </c>
      <c r="M367">
        <f t="shared" si="10"/>
        <v>654</v>
      </c>
      <c r="N367" s="5">
        <f t="shared" si="11"/>
        <v>0</v>
      </c>
      <c r="O367" s="5"/>
      <c r="P367" s="5"/>
      <c r="Q367" s="5"/>
      <c r="R367" s="5"/>
      <c r="S367" s="5"/>
      <c r="T367" s="5"/>
      <c r="U367" s="5"/>
      <c r="V367" s="5"/>
    </row>
    <row r="368" spans="1:22" x14ac:dyDescent="0.3">
      <c r="A368" t="s">
        <v>1198</v>
      </c>
      <c r="B368" t="s">
        <v>10</v>
      </c>
      <c r="C368">
        <v>423</v>
      </c>
      <c r="D368">
        <v>254780488</v>
      </c>
      <c r="E368" t="s">
        <v>11</v>
      </c>
      <c r="F368" t="s">
        <v>1199</v>
      </c>
      <c r="G368" t="s">
        <v>11</v>
      </c>
      <c r="H368" t="s">
        <v>1200</v>
      </c>
      <c r="I368" s="3" t="s">
        <v>3662</v>
      </c>
      <c r="J368" s="26" t="s">
        <v>4254</v>
      </c>
      <c r="K368">
        <v>410307</v>
      </c>
      <c r="L368" s="5">
        <v>411578</v>
      </c>
      <c r="M368">
        <f t="shared" si="10"/>
        <v>1272</v>
      </c>
      <c r="N368" s="5">
        <f t="shared" si="11"/>
        <v>0</v>
      </c>
      <c r="O368" s="5"/>
      <c r="P368" s="5"/>
      <c r="Q368" s="5"/>
      <c r="R368" s="5"/>
      <c r="S368" s="5"/>
      <c r="T368" s="5"/>
      <c r="U368" s="5"/>
      <c r="V368" s="5"/>
    </row>
    <row r="369" spans="1:22" x14ac:dyDescent="0.3">
      <c r="A369" t="s">
        <v>1201</v>
      </c>
      <c r="B369" t="s">
        <v>10</v>
      </c>
      <c r="C369">
        <v>325</v>
      </c>
      <c r="D369">
        <v>254780489</v>
      </c>
      <c r="E369" t="s">
        <v>11</v>
      </c>
      <c r="F369" t="s">
        <v>1202</v>
      </c>
      <c r="G369" t="s">
        <v>11</v>
      </c>
      <c r="H369" t="s">
        <v>1203</v>
      </c>
      <c r="I369" s="3" t="s">
        <v>3663</v>
      </c>
      <c r="J369" s="26" t="s">
        <v>4254</v>
      </c>
      <c r="K369">
        <v>411579</v>
      </c>
      <c r="L369" s="5">
        <v>412556</v>
      </c>
      <c r="M369">
        <f t="shared" si="10"/>
        <v>978</v>
      </c>
      <c r="N369" s="5">
        <f t="shared" si="11"/>
        <v>0</v>
      </c>
      <c r="O369" s="5"/>
      <c r="P369" s="5"/>
      <c r="Q369" s="5"/>
      <c r="R369" s="5"/>
      <c r="S369" s="5"/>
      <c r="T369" s="5"/>
      <c r="U369" s="5"/>
      <c r="V369" s="5"/>
    </row>
    <row r="370" spans="1:22" x14ac:dyDescent="0.3">
      <c r="A370" t="s">
        <v>1204</v>
      </c>
      <c r="B370" t="s">
        <v>10</v>
      </c>
      <c r="C370">
        <v>67</v>
      </c>
      <c r="D370">
        <v>254780490</v>
      </c>
      <c r="E370" t="s">
        <v>1205</v>
      </c>
      <c r="F370" t="s">
        <v>1206</v>
      </c>
      <c r="G370" t="s">
        <v>11</v>
      </c>
      <c r="H370" t="s">
        <v>43</v>
      </c>
      <c r="I370" s="3" t="s">
        <v>3664</v>
      </c>
      <c r="J370" s="26" t="s">
        <v>4254</v>
      </c>
      <c r="K370">
        <v>412606</v>
      </c>
      <c r="L370" s="5">
        <v>412809</v>
      </c>
      <c r="M370">
        <f t="shared" si="10"/>
        <v>204</v>
      </c>
      <c r="N370" s="5">
        <f t="shared" si="11"/>
        <v>0</v>
      </c>
      <c r="O370" s="5"/>
      <c r="P370" s="5"/>
      <c r="Q370" s="5"/>
      <c r="R370" s="5"/>
      <c r="S370" s="5"/>
      <c r="T370" s="5"/>
      <c r="U370" s="5"/>
      <c r="V370" s="5"/>
    </row>
    <row r="371" spans="1:22" x14ac:dyDescent="0.3">
      <c r="A371" t="s">
        <v>1207</v>
      </c>
      <c r="B371" t="s">
        <v>11</v>
      </c>
      <c r="C371">
        <v>101</v>
      </c>
      <c r="D371">
        <v>254780491</v>
      </c>
      <c r="E371" t="s">
        <v>11</v>
      </c>
      <c r="F371" t="s">
        <v>1208</v>
      </c>
      <c r="G371" t="s">
        <v>11</v>
      </c>
      <c r="H371" t="s">
        <v>11</v>
      </c>
      <c r="I371" s="3" t="s">
        <v>3665</v>
      </c>
      <c r="J371" s="26" t="s">
        <v>4254</v>
      </c>
      <c r="K371">
        <v>412806</v>
      </c>
      <c r="L371" s="5">
        <v>413111</v>
      </c>
      <c r="M371">
        <f t="shared" si="10"/>
        <v>306</v>
      </c>
      <c r="N371" s="5">
        <f t="shared" si="11"/>
        <v>0</v>
      </c>
      <c r="O371" s="5"/>
      <c r="P371" s="5"/>
      <c r="Q371" s="5"/>
      <c r="R371" s="5"/>
      <c r="S371" s="5"/>
      <c r="T371" s="5"/>
      <c r="U371" s="5"/>
      <c r="V371" s="5"/>
    </row>
    <row r="372" spans="1:22" x14ac:dyDescent="0.3">
      <c r="A372" t="s">
        <v>1209</v>
      </c>
      <c r="B372" t="s">
        <v>11</v>
      </c>
      <c r="C372">
        <v>40</v>
      </c>
      <c r="D372">
        <v>254780492</v>
      </c>
      <c r="E372" t="s">
        <v>11</v>
      </c>
      <c r="F372" t="s">
        <v>1210</v>
      </c>
      <c r="G372" t="s">
        <v>11</v>
      </c>
      <c r="H372" t="s">
        <v>11</v>
      </c>
      <c r="I372" s="3" t="s">
        <v>3379</v>
      </c>
      <c r="J372" s="26" t="s">
        <v>4254</v>
      </c>
      <c r="K372">
        <v>416120</v>
      </c>
      <c r="L372" s="5">
        <v>416242</v>
      </c>
      <c r="M372">
        <f t="shared" si="10"/>
        <v>123</v>
      </c>
      <c r="N372" s="5">
        <f t="shared" si="11"/>
        <v>0</v>
      </c>
      <c r="O372" s="5"/>
      <c r="P372" s="5"/>
      <c r="Q372" s="5"/>
      <c r="R372" s="5"/>
      <c r="S372" s="5"/>
      <c r="T372" s="5"/>
      <c r="U372" s="5"/>
      <c r="V372" s="5"/>
    </row>
    <row r="373" spans="1:22" x14ac:dyDescent="0.3">
      <c r="A373" t="s">
        <v>1211</v>
      </c>
      <c r="B373" t="s">
        <v>11</v>
      </c>
      <c r="C373">
        <v>437</v>
      </c>
      <c r="D373">
        <v>254780829</v>
      </c>
      <c r="E373" t="s">
        <v>1212</v>
      </c>
      <c r="F373" t="s">
        <v>1213</v>
      </c>
      <c r="G373" t="s">
        <v>11</v>
      </c>
      <c r="H373" t="s">
        <v>1214</v>
      </c>
      <c r="I373" s="3" t="s">
        <v>3666</v>
      </c>
      <c r="J373" s="26" t="s">
        <v>4254</v>
      </c>
      <c r="K373">
        <v>418594</v>
      </c>
      <c r="L373" s="5">
        <v>419907</v>
      </c>
      <c r="M373">
        <f t="shared" si="10"/>
        <v>1314</v>
      </c>
      <c r="N373" s="5">
        <f t="shared" si="11"/>
        <v>0</v>
      </c>
      <c r="O373" s="5"/>
      <c r="P373" s="5"/>
      <c r="Q373" s="5"/>
      <c r="R373" s="5"/>
      <c r="S373" s="5"/>
      <c r="T373" s="5"/>
      <c r="U373" s="5"/>
      <c r="V373" s="5"/>
    </row>
    <row r="374" spans="1:22" x14ac:dyDescent="0.3">
      <c r="A374" t="s">
        <v>1215</v>
      </c>
      <c r="B374" t="s">
        <v>11</v>
      </c>
      <c r="C374">
        <v>190</v>
      </c>
      <c r="D374">
        <v>254780828</v>
      </c>
      <c r="E374" t="s">
        <v>11</v>
      </c>
      <c r="F374" t="s">
        <v>1216</v>
      </c>
      <c r="G374" t="s">
        <v>11</v>
      </c>
      <c r="H374" t="s">
        <v>1217</v>
      </c>
      <c r="I374" s="3" t="s">
        <v>3667</v>
      </c>
      <c r="J374" s="26" t="s">
        <v>4254</v>
      </c>
      <c r="K374">
        <v>419913</v>
      </c>
      <c r="L374" s="5">
        <v>420485</v>
      </c>
      <c r="M374">
        <f t="shared" si="10"/>
        <v>573</v>
      </c>
      <c r="N374" s="5">
        <f t="shared" si="11"/>
        <v>0</v>
      </c>
      <c r="O374" s="5"/>
      <c r="P374" s="5"/>
      <c r="Q374" s="5"/>
      <c r="R374" s="5"/>
      <c r="S374" s="5"/>
      <c r="T374" s="5"/>
      <c r="U374" s="5"/>
      <c r="V374" s="5"/>
    </row>
    <row r="375" spans="1:22" x14ac:dyDescent="0.3">
      <c r="A375" t="s">
        <v>1218</v>
      </c>
      <c r="B375" t="s">
        <v>10</v>
      </c>
      <c r="C375">
        <v>311</v>
      </c>
      <c r="D375">
        <v>254780827</v>
      </c>
      <c r="E375" t="s">
        <v>11</v>
      </c>
      <c r="F375" t="s">
        <v>1219</v>
      </c>
      <c r="G375" t="s">
        <v>11</v>
      </c>
      <c r="H375" t="s">
        <v>1220</v>
      </c>
      <c r="I375" s="3" t="s">
        <v>3668</v>
      </c>
      <c r="J375" s="26" t="s">
        <v>4254</v>
      </c>
      <c r="K375">
        <v>420756</v>
      </c>
      <c r="L375" s="5">
        <v>421691</v>
      </c>
      <c r="M375">
        <f t="shared" si="10"/>
        <v>936</v>
      </c>
      <c r="N375" s="5">
        <f t="shared" si="11"/>
        <v>0</v>
      </c>
      <c r="O375" s="5"/>
      <c r="P375" s="5"/>
      <c r="Q375" s="5"/>
      <c r="R375" s="5"/>
      <c r="S375" s="5"/>
      <c r="T375" s="5"/>
      <c r="U375" s="5"/>
      <c r="V375" s="5"/>
    </row>
    <row r="376" spans="1:22" x14ac:dyDescent="0.3">
      <c r="A376" t="s">
        <v>1221</v>
      </c>
      <c r="B376" t="s">
        <v>11</v>
      </c>
      <c r="C376">
        <v>509</v>
      </c>
      <c r="D376">
        <v>254780826</v>
      </c>
      <c r="E376" t="s">
        <v>1222</v>
      </c>
      <c r="F376" t="s">
        <v>1223</v>
      </c>
      <c r="G376" t="s">
        <v>11</v>
      </c>
      <c r="H376" t="s">
        <v>1224</v>
      </c>
      <c r="I376" s="3" t="s">
        <v>3669</v>
      </c>
      <c r="J376" s="26" t="s">
        <v>4254</v>
      </c>
      <c r="K376">
        <v>421864</v>
      </c>
      <c r="L376" s="5">
        <v>423393</v>
      </c>
      <c r="M376">
        <f t="shared" si="10"/>
        <v>1530</v>
      </c>
      <c r="N376" s="5">
        <f t="shared" si="11"/>
        <v>0</v>
      </c>
      <c r="O376" s="5"/>
      <c r="P376" s="5"/>
      <c r="Q376" s="5"/>
      <c r="R376" s="5"/>
      <c r="S376" s="5"/>
      <c r="T376" s="5"/>
      <c r="U376" s="5"/>
      <c r="V376" s="5"/>
    </row>
    <row r="377" spans="1:22" x14ac:dyDescent="0.3">
      <c r="A377" t="s">
        <v>1225</v>
      </c>
      <c r="B377" t="s">
        <v>11</v>
      </c>
      <c r="C377">
        <v>59</v>
      </c>
      <c r="D377">
        <v>255764475</v>
      </c>
      <c r="E377" t="s">
        <v>11</v>
      </c>
      <c r="F377" t="s">
        <v>1226</v>
      </c>
      <c r="G377" t="s">
        <v>11</v>
      </c>
      <c r="H377" t="s">
        <v>11</v>
      </c>
      <c r="I377" s="3" t="s">
        <v>3379</v>
      </c>
      <c r="J377" s="26" t="s">
        <v>4254</v>
      </c>
      <c r="K377">
        <v>423932</v>
      </c>
      <c r="L377" s="5">
        <v>424111</v>
      </c>
      <c r="M377">
        <f t="shared" si="10"/>
        <v>180</v>
      </c>
      <c r="N377" s="5">
        <f t="shared" si="11"/>
        <v>0</v>
      </c>
      <c r="O377" s="5"/>
      <c r="P377" s="5"/>
      <c r="Q377" s="5"/>
      <c r="R377" s="5"/>
      <c r="S377" s="5"/>
      <c r="T377" s="5"/>
      <c r="U377" s="5"/>
      <c r="V377" s="5"/>
    </row>
    <row r="378" spans="1:22" x14ac:dyDescent="0.3">
      <c r="A378" t="s">
        <v>1227</v>
      </c>
      <c r="B378" t="s">
        <v>10</v>
      </c>
      <c r="C378">
        <v>792</v>
      </c>
      <c r="D378">
        <v>255764476</v>
      </c>
      <c r="E378" t="s">
        <v>11</v>
      </c>
      <c r="F378" t="s">
        <v>1228</v>
      </c>
      <c r="G378" t="s">
        <v>11</v>
      </c>
      <c r="H378" t="s">
        <v>1229</v>
      </c>
      <c r="I378" s="3" t="s">
        <v>3670</v>
      </c>
      <c r="J378" s="26" t="s">
        <v>4254</v>
      </c>
      <c r="K378">
        <v>424002</v>
      </c>
      <c r="L378" s="5">
        <v>426380</v>
      </c>
      <c r="M378">
        <f t="shared" si="10"/>
        <v>2379</v>
      </c>
      <c r="N378" s="5">
        <f t="shared" si="11"/>
        <v>0</v>
      </c>
      <c r="O378" s="5"/>
      <c r="P378" s="5"/>
      <c r="Q378" s="5"/>
      <c r="R378" s="5"/>
      <c r="S378" s="5"/>
      <c r="T378" s="5"/>
      <c r="U378" s="5"/>
      <c r="V378" s="5"/>
    </row>
    <row r="379" spans="1:22" x14ac:dyDescent="0.3">
      <c r="A379" t="s">
        <v>1230</v>
      </c>
      <c r="B379" t="s">
        <v>10</v>
      </c>
      <c r="C379">
        <v>162</v>
      </c>
      <c r="D379">
        <v>254780824</v>
      </c>
      <c r="E379" t="s">
        <v>11</v>
      </c>
      <c r="F379" t="s">
        <v>1231</v>
      </c>
      <c r="G379" t="s">
        <v>11</v>
      </c>
      <c r="H379" t="s">
        <v>1232</v>
      </c>
      <c r="I379" s="3" t="s">
        <v>3379</v>
      </c>
      <c r="J379" s="26" t="s">
        <v>4254</v>
      </c>
      <c r="K379">
        <v>426394</v>
      </c>
      <c r="L379" s="5">
        <v>426882</v>
      </c>
      <c r="M379">
        <f t="shared" si="10"/>
        <v>489</v>
      </c>
      <c r="N379" s="5">
        <f t="shared" si="11"/>
        <v>0</v>
      </c>
      <c r="O379" s="5"/>
      <c r="P379" s="5"/>
      <c r="Q379" s="5"/>
      <c r="R379" s="5"/>
      <c r="S379" s="5"/>
      <c r="T379" s="5"/>
      <c r="U379" s="5"/>
      <c r="V379" s="5"/>
    </row>
    <row r="380" spans="1:22" x14ac:dyDescent="0.3">
      <c r="A380" t="s">
        <v>1233</v>
      </c>
      <c r="B380" t="s">
        <v>10</v>
      </c>
      <c r="C380">
        <v>1040</v>
      </c>
      <c r="D380">
        <v>254780823</v>
      </c>
      <c r="E380" t="s">
        <v>11</v>
      </c>
      <c r="F380" t="s">
        <v>1234</v>
      </c>
      <c r="G380" t="s">
        <v>11</v>
      </c>
      <c r="H380" t="s">
        <v>1235</v>
      </c>
      <c r="I380" s="3" t="s">
        <v>3671</v>
      </c>
      <c r="J380" s="26" t="s">
        <v>4254</v>
      </c>
      <c r="K380">
        <v>426908</v>
      </c>
      <c r="L380" s="5">
        <v>430030</v>
      </c>
      <c r="M380">
        <f t="shared" si="10"/>
        <v>3123</v>
      </c>
      <c r="N380" s="5">
        <f t="shared" si="11"/>
        <v>0</v>
      </c>
      <c r="O380" s="5"/>
      <c r="P380" s="5"/>
      <c r="Q380" s="5"/>
      <c r="R380" s="5"/>
      <c r="S380" s="5"/>
      <c r="T380" s="5"/>
      <c r="U380" s="5"/>
      <c r="V380" s="5"/>
    </row>
    <row r="381" spans="1:22" x14ac:dyDescent="0.3">
      <c r="A381" t="s">
        <v>1236</v>
      </c>
      <c r="B381" t="s">
        <v>10</v>
      </c>
      <c r="C381">
        <v>107</v>
      </c>
      <c r="D381">
        <v>254780822</v>
      </c>
      <c r="E381" t="s">
        <v>1237</v>
      </c>
      <c r="F381" t="s">
        <v>1238</v>
      </c>
      <c r="G381" t="s">
        <v>11</v>
      </c>
      <c r="H381" t="s">
        <v>1239</v>
      </c>
      <c r="I381" s="3" t="s">
        <v>3672</v>
      </c>
      <c r="J381" s="26" t="s">
        <v>4254</v>
      </c>
      <c r="K381">
        <v>433634</v>
      </c>
      <c r="L381" s="5">
        <v>433957</v>
      </c>
      <c r="M381">
        <f t="shared" si="10"/>
        <v>324</v>
      </c>
      <c r="N381" s="5">
        <f t="shared" si="11"/>
        <v>0</v>
      </c>
      <c r="O381" s="5"/>
      <c r="P381" s="5"/>
      <c r="Q381" s="5"/>
      <c r="R381" s="5"/>
      <c r="S381" s="5"/>
      <c r="T381" s="5"/>
      <c r="U381" s="5"/>
      <c r="V381" s="5"/>
    </row>
    <row r="382" spans="1:22" x14ac:dyDescent="0.3">
      <c r="A382" t="s">
        <v>1240</v>
      </c>
      <c r="B382" t="s">
        <v>11</v>
      </c>
      <c r="C382">
        <v>429</v>
      </c>
      <c r="D382">
        <v>254780821</v>
      </c>
      <c r="E382" t="s">
        <v>1241</v>
      </c>
      <c r="F382" t="s">
        <v>1242</v>
      </c>
      <c r="G382" t="s">
        <v>11</v>
      </c>
      <c r="H382" t="s">
        <v>1243</v>
      </c>
      <c r="I382" s="3" t="s">
        <v>3673</v>
      </c>
      <c r="J382" s="26" t="s">
        <v>4254</v>
      </c>
      <c r="K382">
        <v>434017</v>
      </c>
      <c r="L382" s="5">
        <v>435306</v>
      </c>
      <c r="M382">
        <f t="shared" si="10"/>
        <v>1290</v>
      </c>
      <c r="N382" s="5">
        <f t="shared" si="11"/>
        <v>0</v>
      </c>
      <c r="O382" s="5"/>
      <c r="P382" s="5"/>
      <c r="Q382" s="5"/>
      <c r="R382" s="5"/>
      <c r="S382" s="5"/>
      <c r="T382" s="5"/>
      <c r="U382" s="5"/>
      <c r="V382" s="5"/>
    </row>
    <row r="383" spans="1:22" x14ac:dyDescent="0.3">
      <c r="A383" t="s">
        <v>1244</v>
      </c>
      <c r="B383" t="s">
        <v>11</v>
      </c>
      <c r="C383">
        <v>284</v>
      </c>
      <c r="D383">
        <v>254780820</v>
      </c>
      <c r="E383" t="s">
        <v>1245</v>
      </c>
      <c r="F383" t="s">
        <v>1246</v>
      </c>
      <c r="G383" t="s">
        <v>11</v>
      </c>
      <c r="H383" t="s">
        <v>1247</v>
      </c>
      <c r="I383" s="3" t="s">
        <v>3674</v>
      </c>
      <c r="J383" s="26" t="s">
        <v>4254</v>
      </c>
      <c r="K383">
        <v>435350</v>
      </c>
      <c r="L383" s="5">
        <v>436204</v>
      </c>
      <c r="M383">
        <f t="shared" si="10"/>
        <v>855</v>
      </c>
      <c r="N383" s="5">
        <f t="shared" si="11"/>
        <v>0</v>
      </c>
      <c r="O383" s="5"/>
      <c r="P383" s="5"/>
      <c r="Q383" s="5"/>
      <c r="R383" s="5"/>
      <c r="S383" s="5"/>
      <c r="T383" s="5"/>
      <c r="U383" s="5"/>
      <c r="V383" s="5"/>
    </row>
    <row r="384" spans="1:22" x14ac:dyDescent="0.3">
      <c r="A384" t="s">
        <v>1248</v>
      </c>
      <c r="B384" t="s">
        <v>10</v>
      </c>
      <c r="C384">
        <v>199</v>
      </c>
      <c r="D384">
        <v>255764477</v>
      </c>
      <c r="E384" t="s">
        <v>1249</v>
      </c>
      <c r="F384" t="s">
        <v>1250</v>
      </c>
      <c r="G384" t="s">
        <v>11</v>
      </c>
      <c r="H384" t="s">
        <v>1251</v>
      </c>
      <c r="I384" s="3" t="s">
        <v>3675</v>
      </c>
      <c r="J384" s="26" t="s">
        <v>4254</v>
      </c>
      <c r="K384">
        <v>436594</v>
      </c>
      <c r="L384" s="5">
        <v>437193</v>
      </c>
      <c r="M384">
        <f t="shared" si="10"/>
        <v>600</v>
      </c>
      <c r="N384" s="5">
        <f t="shared" si="11"/>
        <v>0</v>
      </c>
      <c r="O384" s="5"/>
      <c r="P384" s="5"/>
      <c r="Q384" s="5"/>
      <c r="R384" s="5"/>
      <c r="S384" s="5"/>
      <c r="T384" s="5"/>
      <c r="U384" s="5"/>
      <c r="V384" s="5"/>
    </row>
    <row r="385" spans="1:22" x14ac:dyDescent="0.3">
      <c r="A385" t="s">
        <v>1252</v>
      </c>
      <c r="B385" t="s">
        <v>10</v>
      </c>
      <c r="C385">
        <v>245</v>
      </c>
      <c r="D385">
        <v>254780818</v>
      </c>
      <c r="E385" t="s">
        <v>1253</v>
      </c>
      <c r="F385" t="s">
        <v>1254</v>
      </c>
      <c r="G385" t="s">
        <v>11</v>
      </c>
      <c r="H385" t="s">
        <v>1255</v>
      </c>
      <c r="I385" s="3" t="s">
        <v>3676</v>
      </c>
      <c r="J385" s="26" t="s">
        <v>4254</v>
      </c>
      <c r="K385">
        <v>437177</v>
      </c>
      <c r="L385" s="5">
        <v>437914</v>
      </c>
      <c r="M385">
        <f t="shared" si="10"/>
        <v>738</v>
      </c>
      <c r="N385" s="5">
        <f t="shared" si="11"/>
        <v>0</v>
      </c>
      <c r="O385" s="5"/>
      <c r="P385" s="5"/>
      <c r="Q385" s="5"/>
      <c r="R385" s="5"/>
      <c r="S385" s="5"/>
      <c r="T385" s="5"/>
      <c r="U385" s="5"/>
      <c r="V385" s="5"/>
    </row>
    <row r="386" spans="1:22" x14ac:dyDescent="0.3">
      <c r="A386" t="s">
        <v>1256</v>
      </c>
      <c r="B386" t="s">
        <v>11</v>
      </c>
      <c r="C386">
        <v>152</v>
      </c>
      <c r="D386">
        <v>254780817</v>
      </c>
      <c r="E386" t="s">
        <v>1257</v>
      </c>
      <c r="F386" t="s">
        <v>1258</v>
      </c>
      <c r="G386" t="s">
        <v>11</v>
      </c>
      <c r="H386" t="s">
        <v>1259</v>
      </c>
      <c r="I386" s="3" t="s">
        <v>3677</v>
      </c>
      <c r="J386" s="26" t="s">
        <v>4254</v>
      </c>
      <c r="K386">
        <v>437917</v>
      </c>
      <c r="L386" s="5">
        <v>438375</v>
      </c>
      <c r="M386">
        <f t="shared" si="10"/>
        <v>459</v>
      </c>
      <c r="N386" s="5">
        <f t="shared" si="11"/>
        <v>0</v>
      </c>
      <c r="O386" s="5"/>
      <c r="P386" s="5"/>
      <c r="Q386" s="5"/>
      <c r="R386" s="5"/>
      <c r="S386" s="5"/>
      <c r="T386" s="5"/>
      <c r="U386" s="5"/>
      <c r="V386" s="5"/>
    </row>
    <row r="387" spans="1:22" x14ac:dyDescent="0.3">
      <c r="A387" t="s">
        <v>1260</v>
      </c>
      <c r="B387" t="s">
        <v>11</v>
      </c>
      <c r="C387">
        <v>63</v>
      </c>
      <c r="D387">
        <v>254780816</v>
      </c>
      <c r="E387" t="s">
        <v>11</v>
      </c>
      <c r="F387" t="s">
        <v>1261</v>
      </c>
      <c r="G387" t="s">
        <v>11</v>
      </c>
      <c r="H387" t="s">
        <v>11</v>
      </c>
      <c r="I387" s="3" t="s">
        <v>3379</v>
      </c>
      <c r="J387" s="26" t="s">
        <v>4254</v>
      </c>
      <c r="K387">
        <v>438339</v>
      </c>
      <c r="L387" s="5">
        <v>438530</v>
      </c>
      <c r="M387">
        <f t="shared" ref="M387:M450" si="12">ABS(L387-K387)+1</f>
        <v>192</v>
      </c>
      <c r="N387" s="5">
        <f t="shared" ref="N387:N450" si="13">MOD(M387, 3)</f>
        <v>0</v>
      </c>
      <c r="O387" s="5"/>
      <c r="P387" s="5"/>
      <c r="Q387" s="5"/>
      <c r="R387" s="5"/>
      <c r="S387" s="5"/>
      <c r="T387" s="5"/>
      <c r="U387" s="5"/>
      <c r="V387" s="5"/>
    </row>
    <row r="388" spans="1:22" x14ac:dyDescent="0.3">
      <c r="A388" t="s">
        <v>1262</v>
      </c>
      <c r="B388" t="s">
        <v>10</v>
      </c>
      <c r="C388">
        <v>232</v>
      </c>
      <c r="D388">
        <v>254780815</v>
      </c>
      <c r="E388" t="s">
        <v>11</v>
      </c>
      <c r="F388" t="s">
        <v>1263</v>
      </c>
      <c r="G388" t="s">
        <v>11</v>
      </c>
      <c r="H388" t="s">
        <v>1264</v>
      </c>
      <c r="I388" s="3" t="s">
        <v>3379</v>
      </c>
      <c r="J388" s="26" t="s">
        <v>4254</v>
      </c>
      <c r="K388">
        <v>438634</v>
      </c>
      <c r="L388" s="5">
        <v>439332</v>
      </c>
      <c r="M388">
        <f t="shared" si="12"/>
        <v>699</v>
      </c>
      <c r="N388" s="5">
        <f t="shared" si="13"/>
        <v>0</v>
      </c>
      <c r="O388" s="5"/>
      <c r="P388" s="5"/>
      <c r="Q388" s="5"/>
      <c r="R388" s="5"/>
      <c r="S388" s="5"/>
      <c r="T388" s="5"/>
      <c r="U388" s="5"/>
      <c r="V388" s="5"/>
    </row>
    <row r="389" spans="1:22" x14ac:dyDescent="0.3">
      <c r="A389" t="s">
        <v>1265</v>
      </c>
      <c r="B389" t="s">
        <v>10</v>
      </c>
      <c r="C389">
        <v>803</v>
      </c>
      <c r="D389">
        <v>254780814</v>
      </c>
      <c r="E389" t="s">
        <v>1266</v>
      </c>
      <c r="F389" t="s">
        <v>1267</v>
      </c>
      <c r="G389" t="s">
        <v>11</v>
      </c>
      <c r="H389" t="s">
        <v>311</v>
      </c>
      <c r="I389" s="3" t="s">
        <v>3678</v>
      </c>
      <c r="J389" s="26" t="s">
        <v>4254</v>
      </c>
      <c r="K389">
        <v>439394</v>
      </c>
      <c r="L389" s="5">
        <v>441805</v>
      </c>
      <c r="M389">
        <f t="shared" si="12"/>
        <v>2412</v>
      </c>
      <c r="N389" s="5">
        <f t="shared" si="13"/>
        <v>0</v>
      </c>
      <c r="O389" s="5"/>
      <c r="P389" s="5"/>
      <c r="Q389" s="5"/>
      <c r="R389" s="5"/>
      <c r="S389" s="5"/>
      <c r="T389" s="5"/>
      <c r="U389" s="5"/>
      <c r="V389" s="5"/>
    </row>
    <row r="390" spans="1:22" x14ac:dyDescent="0.3">
      <c r="A390" t="s">
        <v>1268</v>
      </c>
      <c r="B390" t="s">
        <v>11</v>
      </c>
      <c r="C390">
        <v>199</v>
      </c>
      <c r="D390">
        <v>254780813</v>
      </c>
      <c r="E390" t="s">
        <v>11</v>
      </c>
      <c r="F390" t="s">
        <v>1269</v>
      </c>
      <c r="G390" t="s">
        <v>11</v>
      </c>
      <c r="H390" t="s">
        <v>1270</v>
      </c>
      <c r="I390" s="3" t="s">
        <v>3679</v>
      </c>
      <c r="J390" s="26" t="s">
        <v>4254</v>
      </c>
      <c r="K390">
        <v>441888</v>
      </c>
      <c r="L390" s="5">
        <v>442487</v>
      </c>
      <c r="M390">
        <f t="shared" si="12"/>
        <v>600</v>
      </c>
      <c r="N390" s="5">
        <f t="shared" si="13"/>
        <v>0</v>
      </c>
      <c r="O390" s="5"/>
      <c r="P390" s="5"/>
      <c r="Q390" s="5"/>
      <c r="R390" s="5"/>
      <c r="S390" s="5"/>
      <c r="T390" s="5"/>
      <c r="U390" s="5"/>
      <c r="V390" s="5"/>
    </row>
    <row r="391" spans="1:22" x14ac:dyDescent="0.3">
      <c r="A391" t="s">
        <v>1271</v>
      </c>
      <c r="B391" t="s">
        <v>10</v>
      </c>
      <c r="C391">
        <v>346</v>
      </c>
      <c r="D391">
        <v>254780812</v>
      </c>
      <c r="E391" t="s">
        <v>1272</v>
      </c>
      <c r="F391" t="s">
        <v>1273</v>
      </c>
      <c r="G391" t="s">
        <v>11</v>
      </c>
      <c r="H391" t="s">
        <v>1274</v>
      </c>
      <c r="I391" s="3" t="s">
        <v>3680</v>
      </c>
      <c r="J391" s="26" t="s">
        <v>4254</v>
      </c>
      <c r="K391">
        <v>442927</v>
      </c>
      <c r="L391" s="5">
        <v>443967</v>
      </c>
      <c r="M391">
        <f t="shared" si="12"/>
        <v>1041</v>
      </c>
      <c r="N391" s="5">
        <f t="shared" si="13"/>
        <v>0</v>
      </c>
      <c r="O391" s="5"/>
      <c r="P391" s="5"/>
      <c r="Q391" s="5"/>
      <c r="R391" s="5"/>
      <c r="S391" s="5"/>
      <c r="T391" s="5"/>
      <c r="U391" s="5"/>
      <c r="V391" s="5"/>
    </row>
    <row r="392" spans="1:22" x14ac:dyDescent="0.3">
      <c r="A392" t="s">
        <v>1275</v>
      </c>
      <c r="B392" t="s">
        <v>10</v>
      </c>
      <c r="C392">
        <v>178</v>
      </c>
      <c r="D392">
        <v>254780811</v>
      </c>
      <c r="E392" t="s">
        <v>11</v>
      </c>
      <c r="F392" t="s">
        <v>1276</v>
      </c>
      <c r="G392" t="s">
        <v>11</v>
      </c>
      <c r="H392" t="s">
        <v>1277</v>
      </c>
      <c r="I392" s="3" t="s">
        <v>3379</v>
      </c>
      <c r="J392" s="26" t="s">
        <v>4254</v>
      </c>
      <c r="K392">
        <v>443967</v>
      </c>
      <c r="L392" s="5">
        <v>444503</v>
      </c>
      <c r="M392">
        <f t="shared" si="12"/>
        <v>537</v>
      </c>
      <c r="N392" s="5">
        <f t="shared" si="13"/>
        <v>0</v>
      </c>
      <c r="O392" s="5"/>
      <c r="P392" s="5"/>
      <c r="Q392" s="5"/>
      <c r="R392" s="5"/>
      <c r="S392" s="5"/>
      <c r="T392" s="5"/>
      <c r="U392" s="5"/>
      <c r="V392" s="5"/>
    </row>
    <row r="393" spans="1:22" x14ac:dyDescent="0.3">
      <c r="A393" t="s">
        <v>1278</v>
      </c>
      <c r="B393" t="s">
        <v>10</v>
      </c>
      <c r="C393">
        <v>423</v>
      </c>
      <c r="D393">
        <v>254780810</v>
      </c>
      <c r="E393" t="s">
        <v>1279</v>
      </c>
      <c r="F393" t="s">
        <v>1280</v>
      </c>
      <c r="G393" t="s">
        <v>11</v>
      </c>
      <c r="H393" t="s">
        <v>1281</v>
      </c>
      <c r="I393" s="3" t="s">
        <v>3681</v>
      </c>
      <c r="J393" s="26" t="s">
        <v>4254</v>
      </c>
      <c r="K393">
        <v>444702</v>
      </c>
      <c r="L393" s="5">
        <v>445973</v>
      </c>
      <c r="M393">
        <f t="shared" si="12"/>
        <v>1272</v>
      </c>
      <c r="N393" s="5">
        <f t="shared" si="13"/>
        <v>0</v>
      </c>
      <c r="O393" s="5"/>
      <c r="P393" s="5"/>
      <c r="Q393" s="5"/>
      <c r="R393" s="5"/>
      <c r="S393" s="5"/>
      <c r="T393" s="5"/>
      <c r="U393" s="5"/>
      <c r="V393" s="5"/>
    </row>
    <row r="394" spans="1:22" x14ac:dyDescent="0.3">
      <c r="A394" t="s">
        <v>1282</v>
      </c>
      <c r="B394" t="s">
        <v>10</v>
      </c>
      <c r="C394">
        <v>440</v>
      </c>
      <c r="D394">
        <v>254780809</v>
      </c>
      <c r="E394" t="s">
        <v>1283</v>
      </c>
      <c r="F394" t="s">
        <v>1284</v>
      </c>
      <c r="G394" t="s">
        <v>11</v>
      </c>
      <c r="H394" t="s">
        <v>1285</v>
      </c>
      <c r="I394" s="3" t="s">
        <v>3682</v>
      </c>
      <c r="J394" s="26" t="s">
        <v>4254</v>
      </c>
      <c r="K394">
        <v>445994</v>
      </c>
      <c r="L394" s="5">
        <v>447316</v>
      </c>
      <c r="M394">
        <f t="shared" si="12"/>
        <v>1323</v>
      </c>
      <c r="N394" s="5">
        <f t="shared" si="13"/>
        <v>0</v>
      </c>
      <c r="O394" s="5"/>
      <c r="P394" s="5"/>
      <c r="Q394" s="5"/>
      <c r="R394" s="5"/>
      <c r="S394" s="5"/>
      <c r="T394" s="5"/>
      <c r="U394" s="5"/>
      <c r="V394" s="5"/>
    </row>
    <row r="395" spans="1:22" x14ac:dyDescent="0.3">
      <c r="A395" t="s">
        <v>1286</v>
      </c>
      <c r="B395" t="s">
        <v>10</v>
      </c>
      <c r="C395">
        <v>626</v>
      </c>
      <c r="D395">
        <v>254780808</v>
      </c>
      <c r="E395" t="s">
        <v>11</v>
      </c>
      <c r="F395" t="s">
        <v>1287</v>
      </c>
      <c r="G395" t="s">
        <v>11</v>
      </c>
      <c r="H395" t="s">
        <v>1288</v>
      </c>
      <c r="I395" s="3" t="s">
        <v>3683</v>
      </c>
      <c r="J395" s="26" t="s">
        <v>4254</v>
      </c>
      <c r="K395">
        <v>447340</v>
      </c>
      <c r="L395" s="5">
        <v>449220</v>
      </c>
      <c r="M395">
        <f t="shared" si="12"/>
        <v>1881</v>
      </c>
      <c r="N395" s="5">
        <f t="shared" si="13"/>
        <v>0</v>
      </c>
      <c r="O395" s="5"/>
      <c r="P395" s="5"/>
      <c r="Q395" s="5"/>
      <c r="R395" s="5"/>
      <c r="S395" s="5"/>
      <c r="T395" s="5"/>
      <c r="U395" s="5"/>
      <c r="V395" s="5"/>
    </row>
    <row r="396" spans="1:22" x14ac:dyDescent="0.3">
      <c r="A396" t="s">
        <v>1289</v>
      </c>
      <c r="B396" t="s">
        <v>10</v>
      </c>
      <c r="C396">
        <v>168</v>
      </c>
      <c r="D396">
        <v>254780807</v>
      </c>
      <c r="E396" t="s">
        <v>1290</v>
      </c>
      <c r="F396" t="s">
        <v>1291</v>
      </c>
      <c r="G396" t="s">
        <v>11</v>
      </c>
      <c r="H396" t="s">
        <v>1292</v>
      </c>
      <c r="I396" s="3" t="s">
        <v>3684</v>
      </c>
      <c r="J396" s="26" t="s">
        <v>4254</v>
      </c>
      <c r="K396">
        <v>449217</v>
      </c>
      <c r="L396" s="5">
        <v>449723</v>
      </c>
      <c r="M396">
        <f t="shared" si="12"/>
        <v>507</v>
      </c>
      <c r="N396" s="5">
        <f t="shared" si="13"/>
        <v>0</v>
      </c>
      <c r="O396" s="5"/>
      <c r="P396" s="5"/>
      <c r="Q396" s="5"/>
      <c r="R396" s="5"/>
      <c r="S396" s="5"/>
      <c r="T396" s="5"/>
      <c r="U396" s="5"/>
      <c r="V396" s="5"/>
    </row>
    <row r="397" spans="1:22" x14ac:dyDescent="0.3">
      <c r="A397" t="s">
        <v>1293</v>
      </c>
      <c r="B397" t="s">
        <v>10</v>
      </c>
      <c r="C397">
        <v>265</v>
      </c>
      <c r="D397">
        <v>254780806</v>
      </c>
      <c r="E397" t="s">
        <v>1294</v>
      </c>
      <c r="F397" t="s">
        <v>1295</v>
      </c>
      <c r="G397" t="s">
        <v>11</v>
      </c>
      <c r="H397" t="s">
        <v>1296</v>
      </c>
      <c r="I397" s="3" t="s">
        <v>3685</v>
      </c>
      <c r="J397" s="26" t="s">
        <v>4254</v>
      </c>
      <c r="K397">
        <v>449900</v>
      </c>
      <c r="L397" s="5">
        <v>450697</v>
      </c>
      <c r="M397">
        <f t="shared" si="12"/>
        <v>798</v>
      </c>
      <c r="N397" s="5">
        <f t="shared" si="13"/>
        <v>0</v>
      </c>
      <c r="O397" s="5"/>
      <c r="P397" s="5"/>
      <c r="Q397" s="5"/>
      <c r="R397" s="5"/>
      <c r="S397" s="5"/>
      <c r="T397" s="5"/>
      <c r="U397" s="5"/>
      <c r="V397" s="5"/>
    </row>
    <row r="398" spans="1:22" x14ac:dyDescent="0.3">
      <c r="A398" t="s">
        <v>1297</v>
      </c>
      <c r="B398" t="s">
        <v>10</v>
      </c>
      <c r="C398">
        <v>300</v>
      </c>
      <c r="D398">
        <v>254780805</v>
      </c>
      <c r="E398" t="s">
        <v>1298</v>
      </c>
      <c r="F398" t="s">
        <v>1299</v>
      </c>
      <c r="G398" t="s">
        <v>11</v>
      </c>
      <c r="H398" t="s">
        <v>1300</v>
      </c>
      <c r="I398" s="3" t="s">
        <v>3686</v>
      </c>
      <c r="J398" s="26" t="s">
        <v>4254</v>
      </c>
      <c r="K398">
        <v>450712</v>
      </c>
      <c r="L398" s="5">
        <v>451614</v>
      </c>
      <c r="M398">
        <f t="shared" si="12"/>
        <v>903</v>
      </c>
      <c r="N398" s="5">
        <f t="shared" si="13"/>
        <v>0</v>
      </c>
      <c r="O398" s="5"/>
      <c r="P398" s="5"/>
      <c r="Q398" s="5"/>
      <c r="R398" s="5"/>
      <c r="S398" s="5"/>
      <c r="T398" s="5"/>
      <c r="U398" s="5"/>
      <c r="V398" s="5"/>
    </row>
    <row r="399" spans="1:22" x14ac:dyDescent="0.3">
      <c r="A399" t="s">
        <v>1301</v>
      </c>
      <c r="B399" t="s">
        <v>11</v>
      </c>
      <c r="C399">
        <v>352</v>
      </c>
      <c r="D399">
        <v>254780804</v>
      </c>
      <c r="E399" t="s">
        <v>1302</v>
      </c>
      <c r="F399" t="s">
        <v>1303</v>
      </c>
      <c r="G399" t="s">
        <v>11</v>
      </c>
      <c r="H399" t="s">
        <v>1304</v>
      </c>
      <c r="I399" s="3" t="s">
        <v>3687</v>
      </c>
      <c r="J399" s="26" t="s">
        <v>4254</v>
      </c>
      <c r="K399">
        <v>451620</v>
      </c>
      <c r="L399" s="5">
        <v>452678</v>
      </c>
      <c r="M399">
        <f t="shared" si="12"/>
        <v>1059</v>
      </c>
      <c r="N399" s="5">
        <f t="shared" si="13"/>
        <v>0</v>
      </c>
      <c r="O399" s="5"/>
      <c r="P399" s="5"/>
      <c r="Q399" s="5"/>
      <c r="R399" s="5"/>
      <c r="S399" s="5"/>
      <c r="T399" s="5"/>
      <c r="U399" s="5"/>
      <c r="V399" s="5"/>
    </row>
    <row r="400" spans="1:22" x14ac:dyDescent="0.3">
      <c r="A400" t="s">
        <v>1305</v>
      </c>
      <c r="B400" t="s">
        <v>11</v>
      </c>
      <c r="C400">
        <v>165</v>
      </c>
      <c r="D400">
        <v>254780803</v>
      </c>
      <c r="E400" t="s">
        <v>11</v>
      </c>
      <c r="F400" t="s">
        <v>1306</v>
      </c>
      <c r="G400" t="s">
        <v>11</v>
      </c>
      <c r="H400" t="s">
        <v>1307</v>
      </c>
      <c r="I400" s="3" t="s">
        <v>3379</v>
      </c>
      <c r="J400" s="26" t="s">
        <v>4254</v>
      </c>
      <c r="K400">
        <v>452684</v>
      </c>
      <c r="L400" s="5">
        <v>453181</v>
      </c>
      <c r="M400">
        <f t="shared" si="12"/>
        <v>498</v>
      </c>
      <c r="N400" s="5">
        <f t="shared" si="13"/>
        <v>0</v>
      </c>
      <c r="O400" s="5"/>
      <c r="P400" s="5"/>
      <c r="Q400" s="5"/>
      <c r="R400" s="5"/>
      <c r="S400" s="5"/>
      <c r="T400" s="5"/>
      <c r="U400" s="5"/>
      <c r="V400" s="5"/>
    </row>
    <row r="401" spans="1:22" x14ac:dyDescent="0.3">
      <c r="A401" t="s">
        <v>1308</v>
      </c>
      <c r="B401" t="s">
        <v>11</v>
      </c>
      <c r="C401">
        <v>869</v>
      </c>
      <c r="D401">
        <v>254780802</v>
      </c>
      <c r="E401" t="s">
        <v>1309</v>
      </c>
      <c r="F401" t="s">
        <v>1310</v>
      </c>
      <c r="G401" t="s">
        <v>11</v>
      </c>
      <c r="H401" t="s">
        <v>1311</v>
      </c>
      <c r="I401" s="3" t="s">
        <v>3688</v>
      </c>
      <c r="J401" s="26" t="s">
        <v>4254</v>
      </c>
      <c r="K401">
        <v>453171</v>
      </c>
      <c r="L401" s="5">
        <v>455780</v>
      </c>
      <c r="M401">
        <f t="shared" si="12"/>
        <v>2610</v>
      </c>
      <c r="N401" s="5">
        <f t="shared" si="13"/>
        <v>0</v>
      </c>
      <c r="O401" s="5"/>
      <c r="P401" s="5"/>
      <c r="Q401" s="5"/>
      <c r="R401" s="5"/>
      <c r="S401" s="5"/>
      <c r="T401" s="5"/>
      <c r="U401" s="5"/>
      <c r="V401" s="5"/>
    </row>
    <row r="402" spans="1:22" x14ac:dyDescent="0.3">
      <c r="A402" t="s">
        <v>1312</v>
      </c>
      <c r="B402" t="s">
        <v>10</v>
      </c>
      <c r="C402">
        <v>222</v>
      </c>
      <c r="D402">
        <v>254780801</v>
      </c>
      <c r="E402" t="s">
        <v>11</v>
      </c>
      <c r="F402" t="s">
        <v>1313</v>
      </c>
      <c r="G402" t="s">
        <v>11</v>
      </c>
      <c r="H402" t="s">
        <v>1314</v>
      </c>
      <c r="I402" s="3" t="s">
        <v>3379</v>
      </c>
      <c r="J402" s="26" t="s">
        <v>4254</v>
      </c>
      <c r="K402">
        <v>455896</v>
      </c>
      <c r="L402" s="5">
        <v>456564</v>
      </c>
      <c r="M402">
        <f t="shared" si="12"/>
        <v>669</v>
      </c>
      <c r="N402" s="5">
        <f t="shared" si="13"/>
        <v>0</v>
      </c>
      <c r="O402" s="5"/>
      <c r="P402" s="5"/>
      <c r="Q402" s="5"/>
      <c r="R402" s="5"/>
      <c r="S402" s="5"/>
      <c r="T402" s="5"/>
      <c r="U402" s="5"/>
      <c r="V402" s="5"/>
    </row>
    <row r="403" spans="1:22" x14ac:dyDescent="0.3">
      <c r="A403" t="s">
        <v>1315</v>
      </c>
      <c r="B403" t="s">
        <v>11</v>
      </c>
      <c r="C403">
        <v>192</v>
      </c>
      <c r="D403">
        <v>254780800</v>
      </c>
      <c r="E403" t="s">
        <v>11</v>
      </c>
      <c r="F403" t="s">
        <v>1316</v>
      </c>
      <c r="G403" t="s">
        <v>11</v>
      </c>
      <c r="H403" t="s">
        <v>1317</v>
      </c>
      <c r="I403" s="3" t="s">
        <v>3379</v>
      </c>
      <c r="J403" s="26" t="s">
        <v>4254</v>
      </c>
      <c r="K403">
        <v>456637</v>
      </c>
      <c r="L403" s="5">
        <v>457215</v>
      </c>
      <c r="M403">
        <f t="shared" si="12"/>
        <v>579</v>
      </c>
      <c r="N403" s="5">
        <f t="shared" si="13"/>
        <v>0</v>
      </c>
      <c r="O403" s="5"/>
      <c r="P403" s="5"/>
      <c r="Q403" s="5"/>
      <c r="R403" s="5"/>
      <c r="S403" s="5"/>
      <c r="T403" s="5"/>
      <c r="U403" s="5"/>
      <c r="V403" s="5"/>
    </row>
    <row r="404" spans="1:22" x14ac:dyDescent="0.3">
      <c r="A404" t="s">
        <v>1318</v>
      </c>
      <c r="B404" t="s">
        <v>10</v>
      </c>
      <c r="C404">
        <v>806</v>
      </c>
      <c r="D404">
        <v>254780799</v>
      </c>
      <c r="E404" t="s">
        <v>1319</v>
      </c>
      <c r="F404" t="s">
        <v>1320</v>
      </c>
      <c r="G404" t="s">
        <v>11</v>
      </c>
      <c r="H404" t="s">
        <v>1321</v>
      </c>
      <c r="I404" s="3" t="s">
        <v>3689</v>
      </c>
      <c r="J404" s="26" t="s">
        <v>4254</v>
      </c>
      <c r="K404">
        <v>457508</v>
      </c>
      <c r="L404" s="5">
        <v>459928</v>
      </c>
      <c r="M404">
        <f t="shared" si="12"/>
        <v>2421</v>
      </c>
      <c r="N404" s="5">
        <f t="shared" si="13"/>
        <v>0</v>
      </c>
      <c r="O404" s="5"/>
      <c r="P404" s="5"/>
      <c r="Q404" s="5"/>
      <c r="R404" s="5"/>
      <c r="S404" s="5"/>
      <c r="T404" s="5"/>
      <c r="U404" s="5"/>
      <c r="V404" s="5"/>
    </row>
    <row r="405" spans="1:22" x14ac:dyDescent="0.3">
      <c r="A405" t="s">
        <v>1322</v>
      </c>
      <c r="B405" t="s">
        <v>10</v>
      </c>
      <c r="C405">
        <v>204</v>
      </c>
      <c r="D405">
        <v>254780798</v>
      </c>
      <c r="E405" t="s">
        <v>11</v>
      </c>
      <c r="F405" t="s">
        <v>1323</v>
      </c>
      <c r="G405" t="s">
        <v>11</v>
      </c>
      <c r="H405" t="s">
        <v>1324</v>
      </c>
      <c r="I405" s="3" t="s">
        <v>3690</v>
      </c>
      <c r="J405" s="26" t="s">
        <v>4254</v>
      </c>
      <c r="K405">
        <v>460883</v>
      </c>
      <c r="L405" s="5">
        <v>461497</v>
      </c>
      <c r="M405">
        <f t="shared" si="12"/>
        <v>615</v>
      </c>
      <c r="N405" s="5">
        <f t="shared" si="13"/>
        <v>0</v>
      </c>
      <c r="O405" s="5"/>
      <c r="P405" s="5"/>
      <c r="Q405" s="5"/>
      <c r="R405" s="5"/>
      <c r="S405" s="5"/>
      <c r="T405" s="5"/>
      <c r="U405" s="5"/>
      <c r="V405" s="5"/>
    </row>
    <row r="406" spans="1:22" x14ac:dyDescent="0.3">
      <c r="A406" t="s">
        <v>1325</v>
      </c>
      <c r="B406" t="s">
        <v>11</v>
      </c>
      <c r="C406">
        <v>231</v>
      </c>
      <c r="D406">
        <v>254780797</v>
      </c>
      <c r="E406" t="s">
        <v>11</v>
      </c>
      <c r="F406" t="s">
        <v>1326</v>
      </c>
      <c r="G406" t="s">
        <v>11</v>
      </c>
      <c r="H406" t="s">
        <v>544</v>
      </c>
      <c r="I406" s="3" t="s">
        <v>3379</v>
      </c>
      <c r="J406" s="26" t="s">
        <v>4254</v>
      </c>
      <c r="K406">
        <v>461744</v>
      </c>
      <c r="L406" s="5">
        <v>462439</v>
      </c>
      <c r="M406">
        <f t="shared" si="12"/>
        <v>696</v>
      </c>
      <c r="N406" s="5">
        <f t="shared" si="13"/>
        <v>0</v>
      </c>
      <c r="O406" s="5"/>
      <c r="P406" s="5"/>
      <c r="Q406" s="5"/>
      <c r="R406" s="5"/>
      <c r="S406" s="5"/>
      <c r="T406" s="5"/>
      <c r="U406" s="5"/>
      <c r="V406" s="5"/>
    </row>
    <row r="407" spans="1:22" x14ac:dyDescent="0.3">
      <c r="A407" t="s">
        <v>1327</v>
      </c>
      <c r="B407" t="s">
        <v>11</v>
      </c>
      <c r="C407">
        <v>152</v>
      </c>
      <c r="D407">
        <v>254780796</v>
      </c>
      <c r="E407" t="s">
        <v>1328</v>
      </c>
      <c r="F407" t="s">
        <v>1329</v>
      </c>
      <c r="G407" t="s">
        <v>11</v>
      </c>
      <c r="H407" t="s">
        <v>1330</v>
      </c>
      <c r="I407" s="3" t="s">
        <v>3691</v>
      </c>
      <c r="J407" s="26" t="s">
        <v>4254</v>
      </c>
      <c r="K407">
        <v>462587</v>
      </c>
      <c r="L407" s="5">
        <v>463045</v>
      </c>
      <c r="M407">
        <f t="shared" si="12"/>
        <v>459</v>
      </c>
      <c r="N407" s="5">
        <f t="shared" si="13"/>
        <v>0</v>
      </c>
      <c r="O407" s="5"/>
      <c r="P407" s="5"/>
      <c r="Q407" s="5"/>
      <c r="R407" s="5"/>
      <c r="S407" s="5"/>
      <c r="T407" s="5"/>
      <c r="U407" s="5"/>
      <c r="V407" s="5"/>
    </row>
    <row r="408" spans="1:22" x14ac:dyDescent="0.3">
      <c r="A408" t="s">
        <v>1331</v>
      </c>
      <c r="B408" t="s">
        <v>11</v>
      </c>
      <c r="C408">
        <v>316</v>
      </c>
      <c r="D408">
        <v>254780795</v>
      </c>
      <c r="E408" t="s">
        <v>11</v>
      </c>
      <c r="F408" t="s">
        <v>1332</v>
      </c>
      <c r="G408" t="s">
        <v>11</v>
      </c>
      <c r="H408" t="s">
        <v>1333</v>
      </c>
      <c r="I408" s="3" t="s">
        <v>3692</v>
      </c>
      <c r="J408" s="26" t="s">
        <v>4254</v>
      </c>
      <c r="K408">
        <v>463035</v>
      </c>
      <c r="L408" s="5">
        <v>463985</v>
      </c>
      <c r="M408">
        <f t="shared" si="12"/>
        <v>951</v>
      </c>
      <c r="N408" s="5">
        <f t="shared" si="13"/>
        <v>0</v>
      </c>
      <c r="O408" s="5"/>
      <c r="P408" s="5"/>
      <c r="Q408" s="5"/>
      <c r="R408" s="5"/>
      <c r="S408" s="5"/>
      <c r="T408" s="5"/>
      <c r="U408" s="5"/>
      <c r="V408" s="5"/>
    </row>
    <row r="409" spans="1:22" x14ac:dyDescent="0.3">
      <c r="A409" t="s">
        <v>1334</v>
      </c>
      <c r="B409" t="s">
        <v>11</v>
      </c>
      <c r="C409">
        <v>355</v>
      </c>
      <c r="D409">
        <v>254780794</v>
      </c>
      <c r="E409" t="s">
        <v>1335</v>
      </c>
      <c r="F409" t="s">
        <v>1336</v>
      </c>
      <c r="G409" t="s">
        <v>11</v>
      </c>
      <c r="H409" t="s">
        <v>1337</v>
      </c>
      <c r="I409" s="3" t="s">
        <v>3693</v>
      </c>
      <c r="J409" s="26" t="s">
        <v>4254</v>
      </c>
      <c r="K409">
        <v>464211</v>
      </c>
      <c r="L409" s="5">
        <v>465278</v>
      </c>
      <c r="M409">
        <f t="shared" si="12"/>
        <v>1068</v>
      </c>
      <c r="N409" s="5">
        <f t="shared" si="13"/>
        <v>0</v>
      </c>
      <c r="O409" s="5"/>
      <c r="P409" s="5"/>
      <c r="Q409" s="5"/>
      <c r="R409" s="5"/>
      <c r="S409" s="5"/>
      <c r="T409" s="5"/>
      <c r="U409" s="5"/>
      <c r="V409" s="5"/>
    </row>
    <row r="410" spans="1:22" x14ac:dyDescent="0.3">
      <c r="A410" t="s">
        <v>1338</v>
      </c>
      <c r="B410" t="s">
        <v>11</v>
      </c>
      <c r="C410">
        <v>518</v>
      </c>
      <c r="D410">
        <v>254780793</v>
      </c>
      <c r="E410" t="s">
        <v>1339</v>
      </c>
      <c r="F410" t="s">
        <v>1340</v>
      </c>
      <c r="G410" t="s">
        <v>11</v>
      </c>
      <c r="H410" t="s">
        <v>1341</v>
      </c>
      <c r="I410" s="3" t="s">
        <v>3694</v>
      </c>
      <c r="J410" s="26" t="s">
        <v>4254</v>
      </c>
      <c r="K410">
        <v>465354</v>
      </c>
      <c r="L410" s="5">
        <v>466910</v>
      </c>
      <c r="M410">
        <f t="shared" si="12"/>
        <v>1557</v>
      </c>
      <c r="N410" s="5">
        <f t="shared" si="13"/>
        <v>0</v>
      </c>
      <c r="O410" s="5"/>
      <c r="P410" s="5"/>
      <c r="Q410" s="5"/>
      <c r="R410" s="5"/>
      <c r="S410" s="5"/>
      <c r="T410" s="5"/>
      <c r="U410" s="5"/>
      <c r="V410" s="5"/>
    </row>
    <row r="411" spans="1:22" x14ac:dyDescent="0.3">
      <c r="A411" t="s">
        <v>1342</v>
      </c>
      <c r="B411" t="s">
        <v>10</v>
      </c>
      <c r="C411">
        <v>418</v>
      </c>
      <c r="D411">
        <v>255764478</v>
      </c>
      <c r="E411" t="s">
        <v>11</v>
      </c>
      <c r="F411" t="s">
        <v>1343</v>
      </c>
      <c r="G411" t="s">
        <v>11</v>
      </c>
      <c r="H411" t="s">
        <v>1344</v>
      </c>
      <c r="I411" s="3" t="s">
        <v>3695</v>
      </c>
      <c r="J411" s="26" t="s">
        <v>4254</v>
      </c>
      <c r="K411">
        <v>467198</v>
      </c>
      <c r="L411" s="5">
        <v>468454</v>
      </c>
      <c r="M411">
        <f t="shared" si="12"/>
        <v>1257</v>
      </c>
      <c r="N411" s="5">
        <f t="shared" si="13"/>
        <v>0</v>
      </c>
      <c r="O411" s="5"/>
      <c r="P411" s="5"/>
      <c r="Q411" s="5"/>
      <c r="R411" s="5"/>
      <c r="S411" s="5"/>
      <c r="T411" s="5"/>
      <c r="U411" s="5"/>
      <c r="V411" s="5"/>
    </row>
    <row r="412" spans="1:22" x14ac:dyDescent="0.3">
      <c r="A412" t="s">
        <v>1345</v>
      </c>
      <c r="B412" t="s">
        <v>11</v>
      </c>
      <c r="C412">
        <v>529</v>
      </c>
      <c r="D412">
        <v>254780791</v>
      </c>
      <c r="E412" t="s">
        <v>1346</v>
      </c>
      <c r="F412" t="s">
        <v>1347</v>
      </c>
      <c r="G412" t="s">
        <v>11</v>
      </c>
      <c r="H412" t="s">
        <v>1348</v>
      </c>
      <c r="I412" s="3" t="s">
        <v>3696</v>
      </c>
      <c r="J412" s="26" t="s">
        <v>4254</v>
      </c>
      <c r="K412">
        <v>468451</v>
      </c>
      <c r="L412" s="5">
        <v>470040</v>
      </c>
      <c r="M412">
        <f t="shared" si="12"/>
        <v>1590</v>
      </c>
      <c r="N412" s="5">
        <f t="shared" si="13"/>
        <v>0</v>
      </c>
      <c r="O412" s="5"/>
      <c r="P412" s="5"/>
      <c r="Q412" s="5"/>
      <c r="R412" s="5"/>
      <c r="S412" s="5"/>
      <c r="T412" s="5"/>
      <c r="U412" s="5"/>
      <c r="V412" s="5"/>
    </row>
    <row r="413" spans="1:22" x14ac:dyDescent="0.3">
      <c r="A413" t="s">
        <v>1349</v>
      </c>
      <c r="B413" t="s">
        <v>10</v>
      </c>
      <c r="C413">
        <v>129</v>
      </c>
      <c r="D413">
        <v>254780790</v>
      </c>
      <c r="E413" t="s">
        <v>11</v>
      </c>
      <c r="F413" t="s">
        <v>1350</v>
      </c>
      <c r="G413" t="s">
        <v>11</v>
      </c>
      <c r="H413" t="s">
        <v>11</v>
      </c>
      <c r="I413" s="3" t="s">
        <v>3379</v>
      </c>
      <c r="J413" s="26" t="s">
        <v>4254</v>
      </c>
      <c r="K413">
        <v>470431</v>
      </c>
      <c r="L413" s="5">
        <v>470820</v>
      </c>
      <c r="M413">
        <f t="shared" si="12"/>
        <v>390</v>
      </c>
      <c r="N413" s="5">
        <f t="shared" si="13"/>
        <v>0</v>
      </c>
      <c r="O413" s="5"/>
      <c r="P413" s="5"/>
      <c r="Q413" s="5"/>
      <c r="R413" s="5"/>
      <c r="S413" s="5"/>
      <c r="T413" s="5"/>
      <c r="U413" s="5"/>
      <c r="V413" s="5"/>
    </row>
    <row r="414" spans="1:22" x14ac:dyDescent="0.3">
      <c r="A414" t="s">
        <v>1351</v>
      </c>
      <c r="B414" t="s">
        <v>10</v>
      </c>
      <c r="C414">
        <v>192</v>
      </c>
      <c r="D414">
        <v>254780789</v>
      </c>
      <c r="E414" t="s">
        <v>11</v>
      </c>
      <c r="F414" t="s">
        <v>1352</v>
      </c>
      <c r="G414" t="s">
        <v>11</v>
      </c>
      <c r="H414" t="s">
        <v>1353</v>
      </c>
      <c r="I414" s="3" t="s">
        <v>3379</v>
      </c>
      <c r="J414" s="26" t="s">
        <v>4254</v>
      </c>
      <c r="K414">
        <v>471064</v>
      </c>
      <c r="L414" s="5">
        <v>471642</v>
      </c>
      <c r="M414">
        <f t="shared" si="12"/>
        <v>579</v>
      </c>
      <c r="N414" s="5">
        <f t="shared" si="13"/>
        <v>0</v>
      </c>
      <c r="O414" s="5"/>
      <c r="P414" s="5"/>
      <c r="Q414" s="5"/>
      <c r="R414" s="5"/>
      <c r="S414" s="5"/>
      <c r="T414" s="5"/>
      <c r="U414" s="5"/>
      <c r="V414" s="5"/>
    </row>
    <row r="415" spans="1:22" x14ac:dyDescent="0.3">
      <c r="A415" t="s">
        <v>1354</v>
      </c>
      <c r="B415" t="s">
        <v>10</v>
      </c>
      <c r="C415">
        <v>526</v>
      </c>
      <c r="D415">
        <v>254780788</v>
      </c>
      <c r="E415" t="s">
        <v>1355</v>
      </c>
      <c r="F415" t="s">
        <v>1356</v>
      </c>
      <c r="G415" t="s">
        <v>11</v>
      </c>
      <c r="H415" t="s">
        <v>1357</v>
      </c>
      <c r="I415" s="3" t="s">
        <v>3697</v>
      </c>
      <c r="J415" s="26" t="s">
        <v>4254</v>
      </c>
      <c r="K415">
        <v>471664</v>
      </c>
      <c r="L415" s="5">
        <v>473244</v>
      </c>
      <c r="M415">
        <f t="shared" si="12"/>
        <v>1581</v>
      </c>
      <c r="N415" s="5">
        <f t="shared" si="13"/>
        <v>0</v>
      </c>
      <c r="O415" s="5"/>
      <c r="P415" s="5"/>
      <c r="Q415" s="5"/>
      <c r="R415" s="5"/>
      <c r="S415" s="5"/>
      <c r="T415" s="5"/>
      <c r="U415" s="5"/>
      <c r="V415" s="5"/>
    </row>
    <row r="416" spans="1:22" x14ac:dyDescent="0.3">
      <c r="A416" t="s">
        <v>1358</v>
      </c>
      <c r="B416" t="s">
        <v>10</v>
      </c>
      <c r="C416">
        <v>884</v>
      </c>
      <c r="D416">
        <v>254780787</v>
      </c>
      <c r="E416" t="s">
        <v>1359</v>
      </c>
      <c r="F416" t="s">
        <v>1360</v>
      </c>
      <c r="G416" t="s">
        <v>11</v>
      </c>
      <c r="H416" t="s">
        <v>1361</v>
      </c>
      <c r="I416" s="3" t="s">
        <v>3698</v>
      </c>
      <c r="J416" s="26" t="s">
        <v>4254</v>
      </c>
      <c r="K416">
        <v>473524</v>
      </c>
      <c r="L416" s="5">
        <v>476178</v>
      </c>
      <c r="M416">
        <f t="shared" si="12"/>
        <v>2655</v>
      </c>
      <c r="N416" s="5">
        <f t="shared" si="13"/>
        <v>0</v>
      </c>
      <c r="O416" s="5"/>
      <c r="P416" s="5"/>
      <c r="Q416" s="5"/>
      <c r="R416" s="5"/>
      <c r="S416" s="5"/>
      <c r="T416" s="5"/>
      <c r="U416" s="5"/>
      <c r="V416" s="5"/>
    </row>
    <row r="417" spans="1:22" x14ac:dyDescent="0.3">
      <c r="A417" t="s">
        <v>1362</v>
      </c>
      <c r="B417" t="s">
        <v>10</v>
      </c>
      <c r="C417">
        <v>128</v>
      </c>
      <c r="D417">
        <v>254780786</v>
      </c>
      <c r="E417" t="s">
        <v>1363</v>
      </c>
      <c r="F417" t="s">
        <v>1364</v>
      </c>
      <c r="G417" t="s">
        <v>11</v>
      </c>
      <c r="H417" t="s">
        <v>1365</v>
      </c>
      <c r="I417" s="3" t="s">
        <v>3699</v>
      </c>
      <c r="J417" s="26" t="s">
        <v>4254</v>
      </c>
      <c r="K417">
        <v>476229</v>
      </c>
      <c r="L417" s="5">
        <v>476615</v>
      </c>
      <c r="M417">
        <f t="shared" si="12"/>
        <v>387</v>
      </c>
      <c r="N417" s="5">
        <f t="shared" si="13"/>
        <v>0</v>
      </c>
      <c r="O417" s="5"/>
      <c r="P417" s="5"/>
      <c r="Q417" s="5"/>
      <c r="R417" s="5"/>
      <c r="S417" s="5"/>
      <c r="T417" s="5"/>
      <c r="U417" s="5"/>
      <c r="V417" s="5"/>
    </row>
    <row r="418" spans="1:22" x14ac:dyDescent="0.3">
      <c r="A418" t="s">
        <v>1366</v>
      </c>
      <c r="B418" t="s">
        <v>10</v>
      </c>
      <c r="C418">
        <v>89</v>
      </c>
      <c r="D418">
        <v>254780785</v>
      </c>
      <c r="E418" t="s">
        <v>1367</v>
      </c>
      <c r="F418" t="s">
        <v>1368</v>
      </c>
      <c r="G418" t="s">
        <v>11</v>
      </c>
      <c r="H418" t="s">
        <v>1369</v>
      </c>
      <c r="I418" s="3" t="s">
        <v>3700</v>
      </c>
      <c r="J418" s="26" t="s">
        <v>4254</v>
      </c>
      <c r="K418">
        <v>476758</v>
      </c>
      <c r="L418" s="5">
        <v>477027</v>
      </c>
      <c r="M418">
        <f t="shared" si="12"/>
        <v>270</v>
      </c>
      <c r="N418" s="5">
        <f t="shared" si="13"/>
        <v>0</v>
      </c>
      <c r="O418" s="5"/>
      <c r="P418" s="5"/>
      <c r="Q418" s="5"/>
      <c r="R418" s="5"/>
      <c r="S418" s="5"/>
      <c r="T418" s="5"/>
      <c r="U418" s="5"/>
      <c r="V418" s="5"/>
    </row>
    <row r="419" spans="1:22" x14ac:dyDescent="0.3">
      <c r="A419" t="s">
        <v>1370</v>
      </c>
      <c r="B419" t="s">
        <v>10</v>
      </c>
      <c r="C419">
        <v>699</v>
      </c>
      <c r="D419">
        <v>254780784</v>
      </c>
      <c r="E419" t="s">
        <v>1371</v>
      </c>
      <c r="F419" t="s">
        <v>1372</v>
      </c>
      <c r="G419" t="s">
        <v>11</v>
      </c>
      <c r="H419" t="s">
        <v>1373</v>
      </c>
      <c r="I419" s="3" t="s">
        <v>3701</v>
      </c>
      <c r="J419" s="26" t="s">
        <v>4254</v>
      </c>
      <c r="K419">
        <v>477223</v>
      </c>
      <c r="L419" s="5">
        <v>479322</v>
      </c>
      <c r="M419">
        <f t="shared" si="12"/>
        <v>2100</v>
      </c>
      <c r="N419" s="5">
        <f t="shared" si="13"/>
        <v>0</v>
      </c>
      <c r="O419" s="5"/>
      <c r="P419" s="5"/>
      <c r="Q419" s="5"/>
      <c r="R419" s="5"/>
      <c r="S419" s="5"/>
      <c r="T419" s="5"/>
      <c r="U419" s="5"/>
      <c r="V419" s="5"/>
    </row>
    <row r="420" spans="1:22" x14ac:dyDescent="0.3">
      <c r="A420" t="s">
        <v>1374</v>
      </c>
      <c r="B420" t="s">
        <v>10</v>
      </c>
      <c r="C420">
        <v>149</v>
      </c>
      <c r="D420">
        <v>254780783</v>
      </c>
      <c r="E420" t="s">
        <v>11</v>
      </c>
      <c r="F420" t="s">
        <v>1375</v>
      </c>
      <c r="G420" t="s">
        <v>11</v>
      </c>
      <c r="H420" t="s">
        <v>1376</v>
      </c>
      <c r="I420" s="3" t="s">
        <v>3702</v>
      </c>
      <c r="J420" s="26" t="s">
        <v>4254</v>
      </c>
      <c r="K420">
        <v>479917</v>
      </c>
      <c r="L420" s="5">
        <v>480366</v>
      </c>
      <c r="M420">
        <f t="shared" si="12"/>
        <v>450</v>
      </c>
      <c r="N420" s="5">
        <f t="shared" si="13"/>
        <v>0</v>
      </c>
      <c r="O420" s="5"/>
      <c r="P420" s="5"/>
      <c r="Q420" s="5"/>
      <c r="R420" s="5"/>
      <c r="S420" s="5"/>
      <c r="T420" s="5"/>
      <c r="U420" s="5"/>
      <c r="V420" s="5"/>
    </row>
    <row r="421" spans="1:22" x14ac:dyDescent="0.3">
      <c r="A421" t="s">
        <v>1377</v>
      </c>
      <c r="B421" t="s">
        <v>11</v>
      </c>
      <c r="C421">
        <v>389</v>
      </c>
      <c r="D421">
        <v>254780782</v>
      </c>
      <c r="E421" t="s">
        <v>1378</v>
      </c>
      <c r="F421" t="s">
        <v>1379</v>
      </c>
      <c r="G421" t="s">
        <v>11</v>
      </c>
      <c r="H421" t="s">
        <v>1380</v>
      </c>
      <c r="I421" s="3" t="s">
        <v>3703</v>
      </c>
      <c r="J421" s="26" t="s">
        <v>4254</v>
      </c>
      <c r="K421">
        <v>480461</v>
      </c>
      <c r="L421" s="5">
        <v>481630</v>
      </c>
      <c r="M421">
        <f t="shared" si="12"/>
        <v>1170</v>
      </c>
      <c r="N421" s="5">
        <f t="shared" si="13"/>
        <v>0</v>
      </c>
      <c r="O421" s="5"/>
      <c r="P421" s="5"/>
      <c r="Q421" s="5"/>
      <c r="R421" s="5"/>
      <c r="S421" s="5"/>
      <c r="T421" s="5"/>
      <c r="U421" s="5"/>
      <c r="V421" s="5"/>
    </row>
    <row r="422" spans="1:22" x14ac:dyDescent="0.3">
      <c r="A422" t="s">
        <v>1381</v>
      </c>
      <c r="B422" t="s">
        <v>10</v>
      </c>
      <c r="C422">
        <v>43</v>
      </c>
      <c r="D422">
        <v>255764479</v>
      </c>
      <c r="E422" t="s">
        <v>11</v>
      </c>
      <c r="F422" t="s">
        <v>1382</v>
      </c>
      <c r="G422" t="s">
        <v>11</v>
      </c>
      <c r="H422" t="s">
        <v>11</v>
      </c>
      <c r="I422" s="3" t="s">
        <v>3379</v>
      </c>
      <c r="J422" s="26" t="s">
        <v>4254</v>
      </c>
      <c r="K422">
        <v>481548</v>
      </c>
      <c r="L422" s="5">
        <v>481679</v>
      </c>
      <c r="M422">
        <f t="shared" si="12"/>
        <v>132</v>
      </c>
      <c r="N422" s="5">
        <f t="shared" si="13"/>
        <v>0</v>
      </c>
      <c r="O422" s="5"/>
      <c r="P422" s="5"/>
      <c r="Q422" s="5"/>
      <c r="R422" s="5"/>
      <c r="S422" s="5"/>
      <c r="T422" s="5"/>
      <c r="U422" s="5"/>
      <c r="V422" s="5"/>
    </row>
    <row r="423" spans="1:22" x14ac:dyDescent="0.3">
      <c r="A423" t="s">
        <v>1383</v>
      </c>
      <c r="B423" t="s">
        <v>11</v>
      </c>
      <c r="C423">
        <v>285</v>
      </c>
      <c r="D423">
        <v>254780781</v>
      </c>
      <c r="E423" t="s">
        <v>1384</v>
      </c>
      <c r="F423" t="s">
        <v>1385</v>
      </c>
      <c r="G423" t="s">
        <v>11</v>
      </c>
      <c r="H423" t="s">
        <v>1386</v>
      </c>
      <c r="I423" s="3" t="s">
        <v>3704</v>
      </c>
      <c r="J423" s="26" t="s">
        <v>4254</v>
      </c>
      <c r="K423">
        <v>481651</v>
      </c>
      <c r="L423" s="5">
        <v>482508</v>
      </c>
      <c r="M423">
        <f t="shared" si="12"/>
        <v>858</v>
      </c>
      <c r="N423" s="5">
        <f t="shared" si="13"/>
        <v>0</v>
      </c>
      <c r="O423" s="5"/>
      <c r="P423" s="5"/>
      <c r="Q423" s="5"/>
      <c r="R423" s="5"/>
      <c r="S423" s="5"/>
      <c r="T423" s="5"/>
      <c r="U423" s="5"/>
      <c r="V423" s="5"/>
    </row>
    <row r="424" spans="1:22" x14ac:dyDescent="0.3">
      <c r="A424" t="s">
        <v>1387</v>
      </c>
      <c r="B424" t="s">
        <v>11</v>
      </c>
      <c r="C424">
        <v>155</v>
      </c>
      <c r="D424">
        <v>254780780</v>
      </c>
      <c r="E424" t="s">
        <v>11</v>
      </c>
      <c r="F424" t="s">
        <v>1388</v>
      </c>
      <c r="G424" t="s">
        <v>11</v>
      </c>
      <c r="H424" t="s">
        <v>1389</v>
      </c>
      <c r="I424" s="3" t="s">
        <v>3705</v>
      </c>
      <c r="J424" s="26" t="s">
        <v>4254</v>
      </c>
      <c r="K424">
        <v>482599</v>
      </c>
      <c r="L424" s="5">
        <v>483066</v>
      </c>
      <c r="M424">
        <f t="shared" si="12"/>
        <v>468</v>
      </c>
      <c r="N424" s="5">
        <f t="shared" si="13"/>
        <v>0</v>
      </c>
      <c r="O424" s="5"/>
      <c r="P424" s="5"/>
      <c r="Q424" s="5"/>
      <c r="R424" s="5"/>
      <c r="S424" s="5"/>
      <c r="T424" s="5"/>
      <c r="U424" s="5"/>
      <c r="V424" s="5"/>
    </row>
    <row r="425" spans="1:22" x14ac:dyDescent="0.3">
      <c r="A425" t="s">
        <v>1390</v>
      </c>
      <c r="B425" t="s">
        <v>10</v>
      </c>
      <c r="C425">
        <v>57</v>
      </c>
      <c r="D425">
        <v>255764480</v>
      </c>
      <c r="E425" t="s">
        <v>11</v>
      </c>
      <c r="F425" t="s">
        <v>1391</v>
      </c>
      <c r="G425" t="s">
        <v>11</v>
      </c>
      <c r="H425" t="s">
        <v>11</v>
      </c>
      <c r="I425" s="3" t="s">
        <v>3379</v>
      </c>
      <c r="J425" s="26" t="s">
        <v>4254</v>
      </c>
      <c r="K425">
        <v>483451</v>
      </c>
      <c r="L425" s="5">
        <v>483624</v>
      </c>
      <c r="M425">
        <f t="shared" si="12"/>
        <v>174</v>
      </c>
      <c r="N425" s="5">
        <f t="shared" si="13"/>
        <v>0</v>
      </c>
      <c r="O425" s="5"/>
      <c r="P425" s="5"/>
      <c r="Q425" s="5"/>
      <c r="R425" s="5"/>
      <c r="S425" s="5"/>
      <c r="T425" s="5"/>
      <c r="U425" s="5"/>
      <c r="V425" s="5"/>
    </row>
    <row r="426" spans="1:22" x14ac:dyDescent="0.3">
      <c r="A426" t="s">
        <v>1392</v>
      </c>
      <c r="B426" t="s">
        <v>10</v>
      </c>
      <c r="C426">
        <v>278</v>
      </c>
      <c r="D426">
        <v>254780779</v>
      </c>
      <c r="E426" t="s">
        <v>1393</v>
      </c>
      <c r="F426" t="s">
        <v>1394</v>
      </c>
      <c r="G426" t="s">
        <v>11</v>
      </c>
      <c r="H426" t="s">
        <v>1395</v>
      </c>
      <c r="I426" s="3" t="s">
        <v>3706</v>
      </c>
      <c r="J426" s="26" t="s">
        <v>4254</v>
      </c>
      <c r="K426">
        <v>483518</v>
      </c>
      <c r="L426" s="5">
        <v>484354</v>
      </c>
      <c r="M426">
        <f t="shared" si="12"/>
        <v>837</v>
      </c>
      <c r="N426" s="5">
        <f t="shared" si="13"/>
        <v>0</v>
      </c>
      <c r="O426" s="5"/>
      <c r="P426" s="5"/>
      <c r="Q426" s="5"/>
      <c r="R426" s="5"/>
      <c r="S426" s="5"/>
      <c r="T426" s="5"/>
      <c r="U426" s="5"/>
      <c r="V426" s="5"/>
    </row>
    <row r="427" spans="1:22" x14ac:dyDescent="0.3">
      <c r="A427" t="s">
        <v>1396</v>
      </c>
      <c r="B427" t="s">
        <v>10</v>
      </c>
      <c r="C427">
        <v>296</v>
      </c>
      <c r="D427">
        <v>254780778</v>
      </c>
      <c r="E427" t="s">
        <v>1397</v>
      </c>
      <c r="F427" t="s">
        <v>1398</v>
      </c>
      <c r="G427" t="s">
        <v>11</v>
      </c>
      <c r="H427" t="s">
        <v>1399</v>
      </c>
      <c r="I427" s="3" t="s">
        <v>3707</v>
      </c>
      <c r="J427" s="26" t="s">
        <v>4254</v>
      </c>
      <c r="K427">
        <v>484385</v>
      </c>
      <c r="L427" s="5">
        <v>485275</v>
      </c>
      <c r="M427">
        <f t="shared" si="12"/>
        <v>891</v>
      </c>
      <c r="N427" s="5">
        <f t="shared" si="13"/>
        <v>0</v>
      </c>
      <c r="O427" s="5"/>
      <c r="P427" s="5"/>
      <c r="Q427" s="5"/>
      <c r="R427" s="5"/>
      <c r="S427" s="5"/>
      <c r="T427" s="5"/>
      <c r="U427" s="5"/>
      <c r="V427" s="5"/>
    </row>
    <row r="428" spans="1:22" x14ac:dyDescent="0.3">
      <c r="A428" t="s">
        <v>1400</v>
      </c>
      <c r="B428" t="s">
        <v>10</v>
      </c>
      <c r="C428">
        <v>242</v>
      </c>
      <c r="D428">
        <v>254780777</v>
      </c>
      <c r="E428" t="s">
        <v>1401</v>
      </c>
      <c r="F428" t="s">
        <v>1402</v>
      </c>
      <c r="G428" t="s">
        <v>11</v>
      </c>
      <c r="H428" t="s">
        <v>1403</v>
      </c>
      <c r="I428" s="3" t="s">
        <v>3708</v>
      </c>
      <c r="J428" s="26" t="s">
        <v>4254</v>
      </c>
      <c r="K428">
        <v>485335</v>
      </c>
      <c r="L428" s="5">
        <v>486063</v>
      </c>
      <c r="M428">
        <f t="shared" si="12"/>
        <v>729</v>
      </c>
      <c r="N428" s="5">
        <f t="shared" si="13"/>
        <v>0</v>
      </c>
      <c r="O428" s="5"/>
      <c r="P428" s="5"/>
      <c r="Q428" s="5"/>
      <c r="R428" s="5"/>
      <c r="S428" s="5"/>
      <c r="T428" s="5"/>
      <c r="U428" s="5"/>
      <c r="V428" s="5"/>
    </row>
    <row r="429" spans="1:22" x14ac:dyDescent="0.3">
      <c r="A429" t="s">
        <v>1404</v>
      </c>
      <c r="B429" t="s">
        <v>10</v>
      </c>
      <c r="C429">
        <v>186</v>
      </c>
      <c r="D429">
        <v>254780776</v>
      </c>
      <c r="E429" t="s">
        <v>1405</v>
      </c>
      <c r="F429" t="s">
        <v>1406</v>
      </c>
      <c r="G429" t="s">
        <v>11</v>
      </c>
      <c r="H429" t="s">
        <v>1407</v>
      </c>
      <c r="I429" s="3" t="s">
        <v>3709</v>
      </c>
      <c r="J429" s="26" t="s">
        <v>4254</v>
      </c>
      <c r="K429">
        <v>486103</v>
      </c>
      <c r="L429" s="5">
        <v>486663</v>
      </c>
      <c r="M429">
        <f t="shared" si="12"/>
        <v>561</v>
      </c>
      <c r="N429" s="5">
        <f t="shared" si="13"/>
        <v>0</v>
      </c>
      <c r="O429" s="5"/>
      <c r="P429" s="5"/>
      <c r="Q429" s="5"/>
      <c r="R429" s="5"/>
      <c r="S429" s="5"/>
      <c r="T429" s="5"/>
      <c r="U429" s="5"/>
      <c r="V429" s="5"/>
    </row>
    <row r="430" spans="1:22" x14ac:dyDescent="0.3">
      <c r="A430" t="s">
        <v>1408</v>
      </c>
      <c r="B430" t="s">
        <v>10</v>
      </c>
      <c r="C430">
        <v>243</v>
      </c>
      <c r="D430">
        <v>254780775</v>
      </c>
      <c r="E430" t="s">
        <v>1409</v>
      </c>
      <c r="F430" t="s">
        <v>1410</v>
      </c>
      <c r="G430" t="s">
        <v>11</v>
      </c>
      <c r="H430" t="s">
        <v>1411</v>
      </c>
      <c r="I430" s="3" t="s">
        <v>3710</v>
      </c>
      <c r="J430" s="26" t="s">
        <v>4254</v>
      </c>
      <c r="K430">
        <v>486687</v>
      </c>
      <c r="L430" s="5">
        <v>487418</v>
      </c>
      <c r="M430">
        <f t="shared" si="12"/>
        <v>732</v>
      </c>
      <c r="N430" s="5">
        <f t="shared" si="13"/>
        <v>0</v>
      </c>
      <c r="O430" s="5"/>
      <c r="P430" s="5"/>
      <c r="Q430" s="5"/>
      <c r="R430" s="5"/>
      <c r="S430" s="5"/>
      <c r="T430" s="5"/>
      <c r="U430" s="5"/>
      <c r="V430" s="5"/>
    </row>
    <row r="431" spans="1:22" x14ac:dyDescent="0.3">
      <c r="A431" t="s">
        <v>1412</v>
      </c>
      <c r="B431" t="s">
        <v>10</v>
      </c>
      <c r="C431">
        <v>269</v>
      </c>
      <c r="D431">
        <v>254780774</v>
      </c>
      <c r="E431" t="s">
        <v>1413</v>
      </c>
      <c r="F431" t="s">
        <v>1414</v>
      </c>
      <c r="G431" t="s">
        <v>11</v>
      </c>
      <c r="H431" t="s">
        <v>1415</v>
      </c>
      <c r="I431" s="3" t="s">
        <v>3711</v>
      </c>
      <c r="J431" s="26" t="s">
        <v>4254</v>
      </c>
      <c r="K431">
        <v>487430</v>
      </c>
      <c r="L431" s="5">
        <v>488239</v>
      </c>
      <c r="M431">
        <f t="shared" si="12"/>
        <v>810</v>
      </c>
      <c r="N431" s="5">
        <f t="shared" si="13"/>
        <v>0</v>
      </c>
      <c r="O431" s="5"/>
      <c r="P431" s="5"/>
      <c r="Q431" s="5"/>
      <c r="R431" s="5"/>
      <c r="S431" s="5"/>
      <c r="T431" s="5"/>
      <c r="U431" s="5"/>
      <c r="V431" s="5"/>
    </row>
    <row r="432" spans="1:22" x14ac:dyDescent="0.3">
      <c r="A432" t="s">
        <v>1416</v>
      </c>
      <c r="B432" t="s">
        <v>10</v>
      </c>
      <c r="C432">
        <v>349</v>
      </c>
      <c r="D432">
        <v>254780773</v>
      </c>
      <c r="E432" t="s">
        <v>11</v>
      </c>
      <c r="F432" t="s">
        <v>1417</v>
      </c>
      <c r="G432" t="s">
        <v>11</v>
      </c>
      <c r="H432" t="s">
        <v>1418</v>
      </c>
      <c r="I432" s="3" t="s">
        <v>3712</v>
      </c>
      <c r="J432" s="26" t="s">
        <v>4254</v>
      </c>
      <c r="K432">
        <v>488309</v>
      </c>
      <c r="L432" s="5">
        <v>489358</v>
      </c>
      <c r="M432">
        <f t="shared" si="12"/>
        <v>1050</v>
      </c>
      <c r="N432" s="5">
        <f t="shared" si="13"/>
        <v>0</v>
      </c>
      <c r="O432" s="5"/>
      <c r="P432" s="5"/>
      <c r="Q432" s="5"/>
      <c r="R432" s="5"/>
      <c r="S432" s="5"/>
      <c r="T432" s="5"/>
      <c r="U432" s="5"/>
      <c r="V432" s="5"/>
    </row>
    <row r="433" spans="1:22" x14ac:dyDescent="0.3">
      <c r="A433" t="s">
        <v>1419</v>
      </c>
      <c r="B433" t="s">
        <v>10</v>
      </c>
      <c r="C433">
        <v>781</v>
      </c>
      <c r="D433">
        <v>254780772</v>
      </c>
      <c r="E433" t="s">
        <v>1420</v>
      </c>
      <c r="F433" t="s">
        <v>1421</v>
      </c>
      <c r="G433" t="s">
        <v>11</v>
      </c>
      <c r="H433" t="s">
        <v>1422</v>
      </c>
      <c r="I433" s="3" t="s">
        <v>3713</v>
      </c>
      <c r="J433" s="26" t="s">
        <v>4254</v>
      </c>
      <c r="K433">
        <v>489425</v>
      </c>
      <c r="L433" s="5">
        <v>491770</v>
      </c>
      <c r="M433">
        <f t="shared" si="12"/>
        <v>2346</v>
      </c>
      <c r="N433" s="5">
        <f t="shared" si="13"/>
        <v>0</v>
      </c>
      <c r="O433" s="5"/>
      <c r="P433" s="5"/>
      <c r="Q433" s="5"/>
      <c r="R433" s="5"/>
      <c r="S433" s="5"/>
      <c r="T433" s="5"/>
      <c r="U433" s="5"/>
      <c r="V433" s="5"/>
    </row>
    <row r="434" spans="1:22" x14ac:dyDescent="0.3">
      <c r="A434" t="s">
        <v>1423</v>
      </c>
      <c r="B434" t="s">
        <v>10</v>
      </c>
      <c r="C434">
        <v>347</v>
      </c>
      <c r="D434">
        <v>254780771</v>
      </c>
      <c r="E434" t="s">
        <v>1424</v>
      </c>
      <c r="F434" t="s">
        <v>1425</v>
      </c>
      <c r="G434" t="s">
        <v>11</v>
      </c>
      <c r="H434" t="s">
        <v>1426</v>
      </c>
      <c r="I434" s="3" t="s">
        <v>3714</v>
      </c>
      <c r="J434" s="26" t="s">
        <v>4254</v>
      </c>
      <c r="K434">
        <v>491800</v>
      </c>
      <c r="L434" s="5">
        <v>492843</v>
      </c>
      <c r="M434">
        <f t="shared" si="12"/>
        <v>1044</v>
      </c>
      <c r="N434" s="5">
        <f t="shared" si="13"/>
        <v>0</v>
      </c>
      <c r="O434" s="5"/>
      <c r="P434" s="5"/>
      <c r="Q434" s="5"/>
      <c r="R434" s="5"/>
      <c r="S434" s="5"/>
      <c r="T434" s="5"/>
      <c r="U434" s="5"/>
      <c r="V434" s="5"/>
    </row>
    <row r="435" spans="1:22" x14ac:dyDescent="0.3">
      <c r="A435" t="s">
        <v>1427</v>
      </c>
      <c r="B435" t="s">
        <v>10</v>
      </c>
      <c r="C435">
        <v>161</v>
      </c>
      <c r="D435">
        <v>254780770</v>
      </c>
      <c r="E435" t="s">
        <v>1428</v>
      </c>
      <c r="F435" t="s">
        <v>1429</v>
      </c>
      <c r="G435" t="s">
        <v>11</v>
      </c>
      <c r="H435" t="s">
        <v>1104</v>
      </c>
      <c r="I435" s="3" t="s">
        <v>3715</v>
      </c>
      <c r="J435" s="26" t="s">
        <v>4254</v>
      </c>
      <c r="K435">
        <v>492845</v>
      </c>
      <c r="L435" s="5">
        <v>493330</v>
      </c>
      <c r="M435">
        <f t="shared" si="12"/>
        <v>486</v>
      </c>
      <c r="N435" s="5">
        <f t="shared" si="13"/>
        <v>0</v>
      </c>
      <c r="O435" s="5"/>
      <c r="P435" s="5"/>
      <c r="Q435" s="5"/>
      <c r="R435" s="5"/>
      <c r="S435" s="5"/>
      <c r="T435" s="5"/>
      <c r="U435" s="5"/>
      <c r="V435" s="5"/>
    </row>
    <row r="436" spans="1:22" x14ac:dyDescent="0.3">
      <c r="A436" t="s">
        <v>1430</v>
      </c>
      <c r="B436" t="s">
        <v>10</v>
      </c>
      <c r="C436">
        <v>271</v>
      </c>
      <c r="D436">
        <v>255764481</v>
      </c>
      <c r="E436" t="s">
        <v>1431</v>
      </c>
      <c r="F436" t="s">
        <v>1432</v>
      </c>
      <c r="G436" t="s">
        <v>11</v>
      </c>
      <c r="H436" t="s">
        <v>1433</v>
      </c>
      <c r="I436" s="3" t="s">
        <v>3716</v>
      </c>
      <c r="J436" s="26" t="s">
        <v>4254</v>
      </c>
      <c r="K436">
        <v>493314</v>
      </c>
      <c r="L436" s="5">
        <v>494129</v>
      </c>
      <c r="M436">
        <f t="shared" si="12"/>
        <v>816</v>
      </c>
      <c r="N436" s="5">
        <f t="shared" si="13"/>
        <v>0</v>
      </c>
      <c r="O436" s="5"/>
      <c r="P436" s="5"/>
      <c r="Q436" s="5"/>
      <c r="R436" s="5"/>
      <c r="S436" s="5"/>
      <c r="T436" s="5"/>
      <c r="U436" s="5"/>
      <c r="V436" s="5"/>
    </row>
    <row r="437" spans="1:22" x14ac:dyDescent="0.3">
      <c r="A437" t="s">
        <v>1434</v>
      </c>
      <c r="B437" t="s">
        <v>10</v>
      </c>
      <c r="C437">
        <v>281</v>
      </c>
      <c r="D437">
        <v>254780768</v>
      </c>
      <c r="E437" t="s">
        <v>11</v>
      </c>
      <c r="F437" t="s">
        <v>1435</v>
      </c>
      <c r="G437" t="s">
        <v>11</v>
      </c>
      <c r="H437" t="s">
        <v>1436</v>
      </c>
      <c r="I437" s="3" t="s">
        <v>3379</v>
      </c>
      <c r="J437" s="26" t="s">
        <v>4254</v>
      </c>
      <c r="K437">
        <v>494138</v>
      </c>
      <c r="L437" s="5">
        <v>494983</v>
      </c>
      <c r="M437">
        <f t="shared" si="12"/>
        <v>846</v>
      </c>
      <c r="N437" s="5">
        <f t="shared" si="13"/>
        <v>0</v>
      </c>
      <c r="O437" s="5"/>
      <c r="P437" s="5"/>
      <c r="Q437" s="5"/>
      <c r="R437" s="5"/>
      <c r="S437" s="5"/>
      <c r="T437" s="5"/>
      <c r="U437" s="5"/>
      <c r="V437" s="5"/>
    </row>
    <row r="438" spans="1:22" x14ac:dyDescent="0.3">
      <c r="A438" t="s">
        <v>1437</v>
      </c>
      <c r="B438" t="s">
        <v>10</v>
      </c>
      <c r="C438">
        <v>383</v>
      </c>
      <c r="D438">
        <v>254780767</v>
      </c>
      <c r="E438" t="s">
        <v>1438</v>
      </c>
      <c r="F438" t="s">
        <v>1439</v>
      </c>
      <c r="G438" t="s">
        <v>11</v>
      </c>
      <c r="H438" t="s">
        <v>1440</v>
      </c>
      <c r="I438" s="3" t="s">
        <v>3717</v>
      </c>
      <c r="J438" s="26" t="s">
        <v>4254</v>
      </c>
      <c r="K438">
        <v>494980</v>
      </c>
      <c r="L438" s="5">
        <v>496131</v>
      </c>
      <c r="M438">
        <f t="shared" si="12"/>
        <v>1152</v>
      </c>
      <c r="N438" s="5">
        <f t="shared" si="13"/>
        <v>0</v>
      </c>
      <c r="O438" s="5"/>
      <c r="P438" s="5"/>
      <c r="Q438" s="5"/>
      <c r="R438" s="5"/>
      <c r="S438" s="5"/>
      <c r="T438" s="5"/>
      <c r="U438" s="5"/>
      <c r="V438" s="5"/>
    </row>
    <row r="439" spans="1:22" x14ac:dyDescent="0.3">
      <c r="A439" t="s">
        <v>1441</v>
      </c>
      <c r="B439" t="s">
        <v>10</v>
      </c>
      <c r="C439">
        <v>375</v>
      </c>
      <c r="D439">
        <v>254780766</v>
      </c>
      <c r="E439" t="s">
        <v>1442</v>
      </c>
      <c r="F439" t="s">
        <v>1443</v>
      </c>
      <c r="G439" t="s">
        <v>11</v>
      </c>
      <c r="H439" t="s">
        <v>1444</v>
      </c>
      <c r="I439" s="3" t="s">
        <v>3718</v>
      </c>
      <c r="J439" s="26" t="s">
        <v>4254</v>
      </c>
      <c r="K439">
        <v>496231</v>
      </c>
      <c r="L439" s="5">
        <v>497358</v>
      </c>
      <c r="M439">
        <f t="shared" si="12"/>
        <v>1128</v>
      </c>
      <c r="N439" s="5">
        <f t="shared" si="13"/>
        <v>0</v>
      </c>
      <c r="O439" s="5"/>
      <c r="P439" s="5"/>
      <c r="Q439" s="5"/>
      <c r="R439" s="5"/>
      <c r="S439" s="5"/>
      <c r="T439" s="5"/>
      <c r="U439" s="5"/>
      <c r="V439" s="5"/>
    </row>
    <row r="440" spans="1:22" x14ac:dyDescent="0.3">
      <c r="A440" t="s">
        <v>1445</v>
      </c>
      <c r="B440" t="s">
        <v>11</v>
      </c>
      <c r="C440">
        <v>268</v>
      </c>
      <c r="D440">
        <v>254780765</v>
      </c>
      <c r="E440" t="s">
        <v>1446</v>
      </c>
      <c r="F440" t="s">
        <v>1447</v>
      </c>
      <c r="G440" t="s">
        <v>11</v>
      </c>
      <c r="H440" t="s">
        <v>1448</v>
      </c>
      <c r="I440" s="3" t="s">
        <v>3719</v>
      </c>
      <c r="J440" s="26" t="s">
        <v>4254</v>
      </c>
      <c r="K440">
        <v>497362</v>
      </c>
      <c r="L440" s="5">
        <v>498168</v>
      </c>
      <c r="M440">
        <f t="shared" si="12"/>
        <v>807</v>
      </c>
      <c r="N440" s="5">
        <f t="shared" si="13"/>
        <v>0</v>
      </c>
      <c r="O440" s="5"/>
      <c r="P440" s="5"/>
      <c r="Q440" s="5"/>
      <c r="R440" s="5"/>
      <c r="S440" s="5"/>
      <c r="T440" s="5"/>
      <c r="U440" s="5"/>
      <c r="V440" s="5"/>
    </row>
    <row r="441" spans="1:22" x14ac:dyDescent="0.3">
      <c r="A441" t="s">
        <v>1449</v>
      </c>
      <c r="B441" t="s">
        <v>11</v>
      </c>
      <c r="C441">
        <v>194</v>
      </c>
      <c r="D441">
        <v>254780764</v>
      </c>
      <c r="E441" t="s">
        <v>11</v>
      </c>
      <c r="F441" t="s">
        <v>1450</v>
      </c>
      <c r="G441" t="s">
        <v>11</v>
      </c>
      <c r="H441" t="s">
        <v>1451</v>
      </c>
      <c r="I441" s="3" t="s">
        <v>3379</v>
      </c>
      <c r="J441" s="26" t="s">
        <v>4254</v>
      </c>
      <c r="K441">
        <v>498335</v>
      </c>
      <c r="L441" s="5">
        <v>498919</v>
      </c>
      <c r="M441">
        <f t="shared" si="12"/>
        <v>585</v>
      </c>
      <c r="N441" s="5">
        <f t="shared" si="13"/>
        <v>0</v>
      </c>
      <c r="O441" s="5"/>
      <c r="P441" s="5"/>
      <c r="Q441" s="5"/>
      <c r="R441" s="5"/>
      <c r="S441" s="5"/>
      <c r="T441" s="5"/>
      <c r="U441" s="5"/>
      <c r="V441" s="5"/>
    </row>
    <row r="442" spans="1:22" x14ac:dyDescent="0.3">
      <c r="A442" t="s">
        <v>1452</v>
      </c>
      <c r="B442" t="s">
        <v>10</v>
      </c>
      <c r="C442">
        <v>107</v>
      </c>
      <c r="D442">
        <v>254780763</v>
      </c>
      <c r="E442" t="s">
        <v>11</v>
      </c>
      <c r="F442" t="s">
        <v>1453</v>
      </c>
      <c r="G442" t="s">
        <v>11</v>
      </c>
      <c r="H442" t="s">
        <v>1454</v>
      </c>
      <c r="I442" s="3" t="s">
        <v>3379</v>
      </c>
      <c r="J442" s="26" t="s">
        <v>4254</v>
      </c>
      <c r="K442">
        <v>501182</v>
      </c>
      <c r="L442" s="5">
        <v>501505</v>
      </c>
      <c r="M442">
        <f t="shared" si="12"/>
        <v>324</v>
      </c>
      <c r="N442" s="5">
        <f t="shared" si="13"/>
        <v>0</v>
      </c>
      <c r="O442" s="5"/>
      <c r="P442" s="5"/>
      <c r="Q442" s="5"/>
      <c r="R442" s="5"/>
      <c r="S442" s="5"/>
      <c r="T442" s="5"/>
      <c r="U442" s="5"/>
      <c r="V442" s="5"/>
    </row>
    <row r="443" spans="1:22" x14ac:dyDescent="0.3">
      <c r="A443" t="s">
        <v>1455</v>
      </c>
      <c r="B443" t="s">
        <v>10</v>
      </c>
      <c r="C443">
        <v>201</v>
      </c>
      <c r="D443">
        <v>254780762</v>
      </c>
      <c r="E443" t="s">
        <v>1456</v>
      </c>
      <c r="F443" t="s">
        <v>1457</v>
      </c>
      <c r="G443" t="s">
        <v>11</v>
      </c>
      <c r="H443" t="s">
        <v>1458</v>
      </c>
      <c r="I443" s="3" t="s">
        <v>3720</v>
      </c>
      <c r="J443" s="26" t="s">
        <v>4254</v>
      </c>
      <c r="K443">
        <v>501676</v>
      </c>
      <c r="L443" s="5">
        <v>502281</v>
      </c>
      <c r="M443">
        <f t="shared" si="12"/>
        <v>606</v>
      </c>
      <c r="N443" s="5">
        <f t="shared" si="13"/>
        <v>0</v>
      </c>
      <c r="O443" s="5"/>
      <c r="P443" s="5"/>
      <c r="Q443" s="5"/>
      <c r="R443" s="5"/>
      <c r="S443" s="5"/>
      <c r="T443" s="5"/>
      <c r="U443" s="5"/>
      <c r="V443" s="5"/>
    </row>
    <row r="444" spans="1:22" x14ac:dyDescent="0.3">
      <c r="A444" t="s">
        <v>1459</v>
      </c>
      <c r="B444" t="s">
        <v>11</v>
      </c>
      <c r="C444">
        <v>473</v>
      </c>
      <c r="D444">
        <v>254780761</v>
      </c>
      <c r="E444" t="s">
        <v>11</v>
      </c>
      <c r="F444" t="s">
        <v>1460</v>
      </c>
      <c r="G444" t="s">
        <v>11</v>
      </c>
      <c r="H444" t="s">
        <v>1461</v>
      </c>
      <c r="I444" s="3" t="s">
        <v>3721</v>
      </c>
      <c r="J444" s="26" t="s">
        <v>4254</v>
      </c>
      <c r="K444">
        <v>504260</v>
      </c>
      <c r="L444" s="5">
        <v>505681</v>
      </c>
      <c r="M444">
        <f t="shared" si="12"/>
        <v>1422</v>
      </c>
      <c r="N444" s="5">
        <f t="shared" si="13"/>
        <v>0</v>
      </c>
      <c r="O444" s="5"/>
      <c r="P444" s="5"/>
      <c r="Q444" s="5"/>
      <c r="R444" s="5"/>
      <c r="S444" s="5"/>
      <c r="T444" s="5"/>
      <c r="U444" s="5"/>
      <c r="V444" s="5"/>
    </row>
    <row r="445" spans="1:22" x14ac:dyDescent="0.3">
      <c r="A445" t="s">
        <v>1462</v>
      </c>
      <c r="B445" t="s">
        <v>11</v>
      </c>
      <c r="C445">
        <v>330</v>
      </c>
      <c r="D445">
        <v>254780760</v>
      </c>
      <c r="E445" t="s">
        <v>11</v>
      </c>
      <c r="F445" t="s">
        <v>1463</v>
      </c>
      <c r="G445" t="s">
        <v>11</v>
      </c>
      <c r="H445" t="s">
        <v>1464</v>
      </c>
      <c r="I445" s="3" t="s">
        <v>3379</v>
      </c>
      <c r="J445" s="26" t="s">
        <v>4254</v>
      </c>
      <c r="K445">
        <v>505678</v>
      </c>
      <c r="L445" s="5">
        <v>506670</v>
      </c>
      <c r="M445">
        <f t="shared" si="12"/>
        <v>993</v>
      </c>
      <c r="N445" s="5">
        <f t="shared" si="13"/>
        <v>0</v>
      </c>
      <c r="O445" s="5"/>
      <c r="P445" s="5"/>
      <c r="Q445" s="5"/>
      <c r="R445" s="5"/>
      <c r="S445" s="5"/>
      <c r="T445" s="5"/>
      <c r="U445" s="5"/>
      <c r="V445" s="5"/>
    </row>
    <row r="446" spans="1:22" x14ac:dyDescent="0.3">
      <c r="A446" t="s">
        <v>1465</v>
      </c>
      <c r="B446" t="s">
        <v>11</v>
      </c>
      <c r="C446">
        <v>162</v>
      </c>
      <c r="D446">
        <v>254780759</v>
      </c>
      <c r="E446" t="s">
        <v>11</v>
      </c>
      <c r="F446" t="s">
        <v>1466</v>
      </c>
      <c r="G446" t="s">
        <v>11</v>
      </c>
      <c r="H446" t="s">
        <v>11</v>
      </c>
      <c r="I446" s="3" t="s">
        <v>3379</v>
      </c>
      <c r="J446" s="26" t="s">
        <v>4254</v>
      </c>
      <c r="K446">
        <v>506971</v>
      </c>
      <c r="L446" s="5">
        <v>507459</v>
      </c>
      <c r="M446">
        <f t="shared" si="12"/>
        <v>489</v>
      </c>
      <c r="N446" s="5">
        <f t="shared" si="13"/>
        <v>0</v>
      </c>
      <c r="O446" s="5"/>
      <c r="P446" s="5"/>
      <c r="Q446" s="5"/>
      <c r="R446" s="5"/>
      <c r="S446" s="5"/>
      <c r="T446" s="5"/>
      <c r="U446" s="5"/>
      <c r="V446" s="5"/>
    </row>
    <row r="447" spans="1:22" x14ac:dyDescent="0.3">
      <c r="A447" t="s">
        <v>1467</v>
      </c>
      <c r="B447" t="s">
        <v>11</v>
      </c>
      <c r="C447">
        <v>216</v>
      </c>
      <c r="D447">
        <v>254780758</v>
      </c>
      <c r="E447" t="s">
        <v>11</v>
      </c>
      <c r="F447" t="s">
        <v>1468</v>
      </c>
      <c r="G447" t="s">
        <v>11</v>
      </c>
      <c r="H447" t="s">
        <v>1469</v>
      </c>
      <c r="I447" s="3" t="s">
        <v>3379</v>
      </c>
      <c r="J447" s="26" t="s">
        <v>4254</v>
      </c>
      <c r="K447">
        <v>508500</v>
      </c>
      <c r="L447" s="5">
        <v>509150</v>
      </c>
      <c r="M447">
        <f t="shared" si="12"/>
        <v>651</v>
      </c>
      <c r="N447" s="5">
        <f t="shared" si="13"/>
        <v>0</v>
      </c>
      <c r="O447" s="5"/>
      <c r="P447" s="5"/>
      <c r="Q447" s="5"/>
      <c r="R447" s="5"/>
      <c r="S447" s="5"/>
      <c r="T447" s="5"/>
      <c r="U447" s="5"/>
      <c r="V447" s="5"/>
    </row>
    <row r="448" spans="1:22" x14ac:dyDescent="0.3">
      <c r="A448" t="s">
        <v>1470</v>
      </c>
      <c r="B448" t="s">
        <v>11</v>
      </c>
      <c r="C448">
        <v>307</v>
      </c>
      <c r="D448">
        <v>254780757</v>
      </c>
      <c r="E448" t="s">
        <v>1471</v>
      </c>
      <c r="F448" t="s">
        <v>1472</v>
      </c>
      <c r="G448" t="s">
        <v>11</v>
      </c>
      <c r="H448" t="s">
        <v>1473</v>
      </c>
      <c r="I448" s="3" t="s">
        <v>3722</v>
      </c>
      <c r="J448" s="26" t="s">
        <v>4254</v>
      </c>
      <c r="K448">
        <v>509284</v>
      </c>
      <c r="L448" s="5">
        <v>510207</v>
      </c>
      <c r="M448">
        <f t="shared" si="12"/>
        <v>924</v>
      </c>
      <c r="N448" s="5">
        <f t="shared" si="13"/>
        <v>0</v>
      </c>
      <c r="O448" s="5"/>
      <c r="P448" s="5"/>
      <c r="Q448" s="5"/>
      <c r="R448" s="5"/>
      <c r="S448" s="5"/>
      <c r="T448" s="5"/>
      <c r="U448" s="5"/>
      <c r="V448" s="5"/>
    </row>
    <row r="449" spans="1:22" x14ac:dyDescent="0.3">
      <c r="A449" t="s">
        <v>1474</v>
      </c>
      <c r="B449" t="s">
        <v>11</v>
      </c>
      <c r="C449">
        <v>225</v>
      </c>
      <c r="D449">
        <v>255764482</v>
      </c>
      <c r="E449" t="s">
        <v>11</v>
      </c>
      <c r="F449" t="s">
        <v>1475</v>
      </c>
      <c r="G449" t="s">
        <v>11</v>
      </c>
      <c r="H449" t="s">
        <v>1476</v>
      </c>
      <c r="I449" s="3" t="s">
        <v>3723</v>
      </c>
      <c r="J449" s="26" t="s">
        <v>4254</v>
      </c>
      <c r="K449">
        <v>510535</v>
      </c>
      <c r="L449" s="5">
        <v>511212</v>
      </c>
      <c r="M449">
        <f t="shared" si="12"/>
        <v>678</v>
      </c>
      <c r="N449" s="5">
        <f t="shared" si="13"/>
        <v>0</v>
      </c>
      <c r="O449" s="5"/>
      <c r="P449" s="5"/>
      <c r="Q449" s="5"/>
      <c r="R449" s="5"/>
      <c r="S449" s="5"/>
      <c r="T449" s="5"/>
      <c r="U449" s="5"/>
      <c r="V449" s="5"/>
    </row>
    <row r="450" spans="1:22" x14ac:dyDescent="0.3">
      <c r="A450" t="s">
        <v>1477</v>
      </c>
      <c r="B450" t="s">
        <v>10</v>
      </c>
      <c r="C450">
        <v>322</v>
      </c>
      <c r="D450">
        <v>254780755</v>
      </c>
      <c r="E450" t="s">
        <v>1478</v>
      </c>
      <c r="F450" t="s">
        <v>1479</v>
      </c>
      <c r="G450" t="s">
        <v>11</v>
      </c>
      <c r="H450" t="s">
        <v>1480</v>
      </c>
      <c r="I450" s="3" t="s">
        <v>3724</v>
      </c>
      <c r="J450" s="26" t="s">
        <v>4254</v>
      </c>
      <c r="K450">
        <v>511504</v>
      </c>
      <c r="L450" s="5">
        <v>512472</v>
      </c>
      <c r="M450">
        <f t="shared" si="12"/>
        <v>969</v>
      </c>
      <c r="N450" s="5">
        <f t="shared" si="13"/>
        <v>0</v>
      </c>
      <c r="O450" s="5"/>
      <c r="P450" s="5"/>
      <c r="Q450" s="5"/>
      <c r="R450" s="5"/>
      <c r="S450" s="5"/>
      <c r="T450" s="5"/>
      <c r="U450" s="5"/>
      <c r="V450" s="5"/>
    </row>
    <row r="451" spans="1:22" x14ac:dyDescent="0.3">
      <c r="A451" t="s">
        <v>1481</v>
      </c>
      <c r="B451" t="s">
        <v>10</v>
      </c>
      <c r="C451">
        <v>264</v>
      </c>
      <c r="D451">
        <v>254780754</v>
      </c>
      <c r="E451" t="s">
        <v>1482</v>
      </c>
      <c r="F451" t="s">
        <v>1483</v>
      </c>
      <c r="G451" t="s">
        <v>11</v>
      </c>
      <c r="H451" t="s">
        <v>1484</v>
      </c>
      <c r="I451" s="3" t="s">
        <v>3725</v>
      </c>
      <c r="J451" s="26" t="s">
        <v>4254</v>
      </c>
      <c r="K451">
        <v>512719</v>
      </c>
      <c r="L451" s="5">
        <v>513513</v>
      </c>
      <c r="M451">
        <f t="shared" ref="M451:M514" si="14">ABS(L451-K451)+1</f>
        <v>795</v>
      </c>
      <c r="N451" s="5">
        <f t="shared" ref="N451:N514" si="15">MOD(M451, 3)</f>
        <v>0</v>
      </c>
      <c r="O451" s="5"/>
      <c r="P451" s="5"/>
      <c r="Q451" s="5"/>
      <c r="R451" s="5"/>
      <c r="S451" s="5"/>
      <c r="T451" s="5"/>
      <c r="U451" s="5"/>
      <c r="V451" s="5"/>
    </row>
    <row r="452" spans="1:22" x14ac:dyDescent="0.3">
      <c r="A452" t="s">
        <v>1485</v>
      </c>
      <c r="B452" t="s">
        <v>11</v>
      </c>
      <c r="C452">
        <v>355</v>
      </c>
      <c r="D452">
        <v>254780753</v>
      </c>
      <c r="E452" t="s">
        <v>1486</v>
      </c>
      <c r="F452" t="s">
        <v>1487</v>
      </c>
      <c r="G452" t="s">
        <v>11</v>
      </c>
      <c r="H452" t="s">
        <v>1488</v>
      </c>
      <c r="I452" s="3" t="s">
        <v>3726</v>
      </c>
      <c r="J452" s="26" t="s">
        <v>4254</v>
      </c>
      <c r="K452">
        <v>513525</v>
      </c>
      <c r="L452" s="5">
        <v>514592</v>
      </c>
      <c r="M452">
        <f t="shared" si="14"/>
        <v>1068</v>
      </c>
      <c r="N452" s="5">
        <f t="shared" si="15"/>
        <v>0</v>
      </c>
      <c r="O452" s="5"/>
      <c r="P452" s="5"/>
      <c r="Q452" s="5"/>
      <c r="R452" s="5"/>
      <c r="S452" s="5"/>
      <c r="T452" s="5"/>
      <c r="U452" s="5"/>
      <c r="V452" s="5"/>
    </row>
    <row r="453" spans="1:22" x14ac:dyDescent="0.3">
      <c r="A453" t="s">
        <v>1489</v>
      </c>
      <c r="B453" t="s">
        <v>11</v>
      </c>
      <c r="C453">
        <v>817</v>
      </c>
      <c r="D453">
        <v>254780752</v>
      </c>
      <c r="E453" t="s">
        <v>1490</v>
      </c>
      <c r="F453" t="s">
        <v>1491</v>
      </c>
      <c r="G453" t="s">
        <v>11</v>
      </c>
      <c r="H453" t="s">
        <v>1492</v>
      </c>
      <c r="I453" s="3" t="s">
        <v>3727</v>
      </c>
      <c r="J453" s="26" t="s">
        <v>4254</v>
      </c>
      <c r="K453">
        <v>514686</v>
      </c>
      <c r="L453" s="5">
        <v>517139</v>
      </c>
      <c r="M453">
        <f t="shared" si="14"/>
        <v>2454</v>
      </c>
      <c r="N453" s="5">
        <f t="shared" si="15"/>
        <v>0</v>
      </c>
      <c r="O453" s="5"/>
      <c r="P453" s="5"/>
      <c r="Q453" s="5"/>
      <c r="R453" s="5"/>
      <c r="S453" s="5"/>
      <c r="T453" s="5"/>
      <c r="U453" s="5"/>
      <c r="V453" s="5"/>
    </row>
    <row r="454" spans="1:22" x14ac:dyDescent="0.3">
      <c r="A454" t="s">
        <v>1493</v>
      </c>
      <c r="B454" t="s">
        <v>10</v>
      </c>
      <c r="C454">
        <v>723</v>
      </c>
      <c r="D454">
        <v>254780751</v>
      </c>
      <c r="E454" t="s">
        <v>11</v>
      </c>
      <c r="F454" t="s">
        <v>1494</v>
      </c>
      <c r="G454" t="s">
        <v>11</v>
      </c>
      <c r="H454" t="s">
        <v>1495</v>
      </c>
      <c r="I454" s="3" t="s">
        <v>3728</v>
      </c>
      <c r="J454" s="26" t="s">
        <v>4254</v>
      </c>
      <c r="K454">
        <v>517904</v>
      </c>
      <c r="L454" s="5">
        <v>520075</v>
      </c>
      <c r="M454">
        <f t="shared" si="14"/>
        <v>2172</v>
      </c>
      <c r="N454" s="5">
        <f t="shared" si="15"/>
        <v>0</v>
      </c>
      <c r="O454" s="5"/>
      <c r="P454" s="5"/>
      <c r="Q454" s="5"/>
      <c r="R454" s="5"/>
      <c r="S454" s="5"/>
      <c r="T454" s="5"/>
      <c r="U454" s="5"/>
      <c r="V454" s="5"/>
    </row>
    <row r="455" spans="1:22" x14ac:dyDescent="0.3">
      <c r="A455" t="s">
        <v>1496</v>
      </c>
      <c r="B455" t="s">
        <v>11</v>
      </c>
      <c r="C455">
        <v>920</v>
      </c>
      <c r="D455">
        <v>254780750</v>
      </c>
      <c r="E455" t="s">
        <v>1497</v>
      </c>
      <c r="F455" t="s">
        <v>1498</v>
      </c>
      <c r="G455" t="s">
        <v>11</v>
      </c>
      <c r="H455" t="s">
        <v>1499</v>
      </c>
      <c r="I455" s="3" t="s">
        <v>3593</v>
      </c>
      <c r="J455" s="26" t="s">
        <v>4254</v>
      </c>
      <c r="K455">
        <v>520299</v>
      </c>
      <c r="L455" s="5">
        <v>523061</v>
      </c>
      <c r="M455">
        <f t="shared" si="14"/>
        <v>2763</v>
      </c>
      <c r="N455" s="5">
        <f t="shared" si="15"/>
        <v>0</v>
      </c>
      <c r="O455" s="5"/>
      <c r="P455" s="5"/>
      <c r="Q455" s="5"/>
      <c r="R455" s="5"/>
      <c r="S455" s="5"/>
      <c r="T455" s="5"/>
      <c r="U455" s="5"/>
      <c r="V455" s="5"/>
    </row>
    <row r="456" spans="1:22" x14ac:dyDescent="0.3">
      <c r="A456" t="s">
        <v>1500</v>
      </c>
      <c r="B456" t="s">
        <v>11</v>
      </c>
      <c r="C456">
        <v>108</v>
      </c>
      <c r="D456">
        <v>254780749</v>
      </c>
      <c r="E456" t="s">
        <v>1501</v>
      </c>
      <c r="F456" t="s">
        <v>1502</v>
      </c>
      <c r="G456" t="s">
        <v>11</v>
      </c>
      <c r="H456" t="s">
        <v>1503</v>
      </c>
      <c r="I456" s="3" t="s">
        <v>3729</v>
      </c>
      <c r="J456" s="26" t="s">
        <v>4254</v>
      </c>
      <c r="K456">
        <v>523148</v>
      </c>
      <c r="L456" s="5">
        <v>523474</v>
      </c>
      <c r="M456">
        <f t="shared" si="14"/>
        <v>327</v>
      </c>
      <c r="N456" s="5">
        <f t="shared" si="15"/>
        <v>0</v>
      </c>
      <c r="O456" s="5"/>
      <c r="P456" s="5"/>
      <c r="Q456" s="5"/>
      <c r="R456" s="5"/>
      <c r="S456" s="5"/>
      <c r="T456" s="5"/>
      <c r="U456" s="5"/>
      <c r="V456" s="5"/>
    </row>
    <row r="457" spans="1:22" x14ac:dyDescent="0.3">
      <c r="A457" t="s">
        <v>1504</v>
      </c>
      <c r="B457" t="s">
        <v>11</v>
      </c>
      <c r="C457">
        <v>100</v>
      </c>
      <c r="D457">
        <v>254780748</v>
      </c>
      <c r="E457" t="s">
        <v>11</v>
      </c>
      <c r="F457" t="s">
        <v>1505</v>
      </c>
      <c r="G457" t="s">
        <v>11</v>
      </c>
      <c r="H457" t="s">
        <v>1506</v>
      </c>
      <c r="I457" s="3" t="s">
        <v>3730</v>
      </c>
      <c r="J457" s="26" t="s">
        <v>4254</v>
      </c>
      <c r="K457">
        <v>523817</v>
      </c>
      <c r="L457" s="5">
        <v>524119</v>
      </c>
      <c r="M457">
        <f t="shared" si="14"/>
        <v>303</v>
      </c>
      <c r="N457" s="5">
        <f t="shared" si="15"/>
        <v>0</v>
      </c>
      <c r="O457" s="5"/>
      <c r="P457" s="5"/>
      <c r="Q457" s="5"/>
      <c r="R457" s="5"/>
      <c r="S457" s="5"/>
      <c r="T457" s="5"/>
      <c r="U457" s="5"/>
      <c r="V457" s="5"/>
    </row>
    <row r="458" spans="1:22" x14ac:dyDescent="0.3">
      <c r="A458" t="s">
        <v>1507</v>
      </c>
      <c r="B458" t="s">
        <v>11</v>
      </c>
      <c r="C458">
        <v>293</v>
      </c>
      <c r="D458">
        <v>254780747</v>
      </c>
      <c r="E458" t="s">
        <v>11</v>
      </c>
      <c r="F458" t="s">
        <v>1508</v>
      </c>
      <c r="G458" t="s">
        <v>11</v>
      </c>
      <c r="H458" t="s">
        <v>1509</v>
      </c>
      <c r="I458" s="3" t="s">
        <v>3731</v>
      </c>
      <c r="J458" s="26" t="s">
        <v>4254</v>
      </c>
      <c r="K458">
        <v>524153</v>
      </c>
      <c r="L458" s="5">
        <v>525034</v>
      </c>
      <c r="M458">
        <f t="shared" si="14"/>
        <v>882</v>
      </c>
      <c r="N458" s="5">
        <f t="shared" si="15"/>
        <v>0</v>
      </c>
      <c r="O458" s="5"/>
      <c r="P458" s="5"/>
      <c r="Q458" s="5"/>
      <c r="R458" s="5"/>
      <c r="S458" s="5"/>
      <c r="T458" s="5"/>
      <c r="U458" s="5"/>
      <c r="V458" s="5"/>
    </row>
    <row r="459" spans="1:22" x14ac:dyDescent="0.3">
      <c r="A459" t="s">
        <v>1510</v>
      </c>
      <c r="B459" t="s">
        <v>10</v>
      </c>
      <c r="C459">
        <v>215</v>
      </c>
      <c r="D459">
        <v>254780746</v>
      </c>
      <c r="E459" t="s">
        <v>11</v>
      </c>
      <c r="F459" t="s">
        <v>1511</v>
      </c>
      <c r="G459" t="s">
        <v>11</v>
      </c>
      <c r="H459" t="s">
        <v>1512</v>
      </c>
      <c r="I459" s="3" t="s">
        <v>3379</v>
      </c>
      <c r="J459" s="26" t="s">
        <v>4254</v>
      </c>
      <c r="K459">
        <v>525272</v>
      </c>
      <c r="L459" s="5">
        <v>525919</v>
      </c>
      <c r="M459">
        <f t="shared" si="14"/>
        <v>648</v>
      </c>
      <c r="N459" s="5">
        <f t="shared" si="15"/>
        <v>0</v>
      </c>
      <c r="O459" s="5"/>
      <c r="P459" s="5"/>
      <c r="Q459" s="5"/>
      <c r="R459" s="5"/>
      <c r="S459" s="5"/>
      <c r="T459" s="5"/>
      <c r="U459" s="5"/>
      <c r="V459" s="5"/>
    </row>
    <row r="460" spans="1:22" x14ac:dyDescent="0.3">
      <c r="A460" t="s">
        <v>1513</v>
      </c>
      <c r="B460" t="s">
        <v>10</v>
      </c>
      <c r="C460">
        <v>181</v>
      </c>
      <c r="D460">
        <v>254780745</v>
      </c>
      <c r="E460" t="s">
        <v>11</v>
      </c>
      <c r="F460" t="s">
        <v>1514</v>
      </c>
      <c r="G460" t="s">
        <v>11</v>
      </c>
      <c r="H460" t="s">
        <v>1515</v>
      </c>
      <c r="I460" s="3" t="s">
        <v>3732</v>
      </c>
      <c r="J460" s="26" t="s">
        <v>4254</v>
      </c>
      <c r="K460">
        <v>525949</v>
      </c>
      <c r="L460" s="5">
        <v>526494</v>
      </c>
      <c r="M460">
        <f t="shared" si="14"/>
        <v>546</v>
      </c>
      <c r="N460" s="5">
        <f t="shared" si="15"/>
        <v>0</v>
      </c>
      <c r="O460" s="5"/>
      <c r="P460" s="5"/>
      <c r="Q460" s="5"/>
      <c r="R460" s="5"/>
      <c r="S460" s="5"/>
      <c r="T460" s="5"/>
      <c r="U460" s="5"/>
      <c r="V460" s="5"/>
    </row>
    <row r="461" spans="1:22" x14ac:dyDescent="0.3">
      <c r="A461" t="s">
        <v>1516</v>
      </c>
      <c r="B461" t="s">
        <v>10</v>
      </c>
      <c r="C461">
        <v>262</v>
      </c>
      <c r="D461">
        <v>254780744</v>
      </c>
      <c r="E461" t="s">
        <v>11</v>
      </c>
      <c r="F461" t="s">
        <v>1517</v>
      </c>
      <c r="G461" t="s">
        <v>11</v>
      </c>
      <c r="H461" t="s">
        <v>1518</v>
      </c>
      <c r="I461" s="3" t="s">
        <v>3733</v>
      </c>
      <c r="J461" s="26" t="s">
        <v>4254</v>
      </c>
      <c r="K461">
        <v>526491</v>
      </c>
      <c r="L461" s="5">
        <v>527279</v>
      </c>
      <c r="M461">
        <f t="shared" si="14"/>
        <v>789</v>
      </c>
      <c r="N461" s="5">
        <f t="shared" si="15"/>
        <v>0</v>
      </c>
      <c r="O461" s="5"/>
      <c r="P461" s="5"/>
      <c r="Q461" s="5"/>
      <c r="R461" s="5"/>
      <c r="S461" s="5"/>
      <c r="T461" s="5"/>
      <c r="U461" s="5"/>
      <c r="V461" s="5"/>
    </row>
    <row r="462" spans="1:22" x14ac:dyDescent="0.3">
      <c r="A462" t="s">
        <v>1519</v>
      </c>
      <c r="B462" t="s">
        <v>11</v>
      </c>
      <c r="C462">
        <v>261</v>
      </c>
      <c r="D462">
        <v>254780743</v>
      </c>
      <c r="E462" t="s">
        <v>11</v>
      </c>
      <c r="F462" t="s">
        <v>1520</v>
      </c>
      <c r="G462" t="s">
        <v>11</v>
      </c>
      <c r="H462" t="s">
        <v>1521</v>
      </c>
      <c r="I462" s="3" t="s">
        <v>3734</v>
      </c>
      <c r="J462" s="26" t="s">
        <v>4254</v>
      </c>
      <c r="K462">
        <v>527692</v>
      </c>
      <c r="L462" s="5">
        <v>528477</v>
      </c>
      <c r="M462">
        <f t="shared" si="14"/>
        <v>786</v>
      </c>
      <c r="N462" s="5">
        <f t="shared" si="15"/>
        <v>0</v>
      </c>
      <c r="O462" s="5"/>
      <c r="P462" s="5"/>
      <c r="Q462" s="5"/>
      <c r="R462" s="5"/>
      <c r="S462" s="5"/>
      <c r="T462" s="5"/>
      <c r="U462" s="5"/>
      <c r="V462" s="5"/>
    </row>
    <row r="463" spans="1:22" x14ac:dyDescent="0.3">
      <c r="A463" t="s">
        <v>1522</v>
      </c>
      <c r="B463" t="s">
        <v>11</v>
      </c>
      <c r="C463">
        <v>419</v>
      </c>
      <c r="D463">
        <v>254780742</v>
      </c>
      <c r="E463" t="s">
        <v>11</v>
      </c>
      <c r="F463" t="s">
        <v>1523</v>
      </c>
      <c r="G463" t="s">
        <v>11</v>
      </c>
      <c r="H463" t="s">
        <v>1524</v>
      </c>
      <c r="I463" s="3" t="s">
        <v>3379</v>
      </c>
      <c r="J463" s="26" t="s">
        <v>4254</v>
      </c>
      <c r="K463">
        <v>528606</v>
      </c>
      <c r="L463" s="5">
        <v>529865</v>
      </c>
      <c r="M463">
        <f t="shared" si="14"/>
        <v>1260</v>
      </c>
      <c r="N463" s="5">
        <f t="shared" si="15"/>
        <v>0</v>
      </c>
      <c r="O463" s="5"/>
      <c r="P463" s="5"/>
      <c r="Q463" s="5"/>
      <c r="R463" s="5"/>
      <c r="S463" s="5"/>
      <c r="T463" s="5"/>
      <c r="U463" s="5"/>
      <c r="V463" s="5"/>
    </row>
    <row r="464" spans="1:22" x14ac:dyDescent="0.3">
      <c r="A464" t="s">
        <v>1525</v>
      </c>
      <c r="B464" t="s">
        <v>11</v>
      </c>
      <c r="C464">
        <v>367</v>
      </c>
      <c r="D464">
        <v>254780741</v>
      </c>
      <c r="E464" t="s">
        <v>1526</v>
      </c>
      <c r="F464" t="s">
        <v>1527</v>
      </c>
      <c r="G464" t="s">
        <v>11</v>
      </c>
      <c r="H464" t="s">
        <v>811</v>
      </c>
      <c r="I464" s="3" t="s">
        <v>3735</v>
      </c>
      <c r="J464" s="26" t="s">
        <v>4254</v>
      </c>
      <c r="K464">
        <v>529934</v>
      </c>
      <c r="L464" s="5">
        <v>531037</v>
      </c>
      <c r="M464">
        <f t="shared" si="14"/>
        <v>1104</v>
      </c>
      <c r="N464" s="5">
        <f t="shared" si="15"/>
        <v>0</v>
      </c>
      <c r="O464" s="5"/>
      <c r="P464" s="5"/>
      <c r="Q464" s="5"/>
      <c r="R464" s="5"/>
      <c r="S464" s="5"/>
      <c r="T464" s="5"/>
      <c r="U464" s="5"/>
      <c r="V464" s="5"/>
    </row>
    <row r="465" spans="1:22" x14ac:dyDescent="0.3">
      <c r="A465" t="s">
        <v>1528</v>
      </c>
      <c r="B465" t="s">
        <v>10</v>
      </c>
      <c r="C465">
        <v>221</v>
      </c>
      <c r="D465">
        <v>254780740</v>
      </c>
      <c r="E465" t="s">
        <v>11</v>
      </c>
      <c r="F465" t="s">
        <v>1529</v>
      </c>
      <c r="G465" t="s">
        <v>11</v>
      </c>
      <c r="H465" t="s">
        <v>1530</v>
      </c>
      <c r="I465" s="3" t="s">
        <v>3736</v>
      </c>
      <c r="J465" s="26" t="s">
        <v>4254</v>
      </c>
      <c r="K465">
        <v>531385</v>
      </c>
      <c r="L465" s="5">
        <v>532050</v>
      </c>
      <c r="M465">
        <f t="shared" si="14"/>
        <v>666</v>
      </c>
      <c r="N465" s="5">
        <f t="shared" si="15"/>
        <v>0</v>
      </c>
      <c r="O465" s="5"/>
      <c r="P465" s="5"/>
      <c r="Q465" s="5"/>
      <c r="R465" s="5"/>
      <c r="S465" s="5"/>
      <c r="T465" s="5"/>
      <c r="U465" s="5"/>
      <c r="V465" s="5"/>
    </row>
    <row r="466" spans="1:22" x14ac:dyDescent="0.3">
      <c r="A466" t="s">
        <v>1531</v>
      </c>
      <c r="B466" t="s">
        <v>10</v>
      </c>
      <c r="C466">
        <v>64</v>
      </c>
      <c r="D466">
        <v>254780739</v>
      </c>
      <c r="E466" t="s">
        <v>11</v>
      </c>
      <c r="F466" t="s">
        <v>1532</v>
      </c>
      <c r="G466" t="s">
        <v>11</v>
      </c>
      <c r="H466" t="s">
        <v>1533</v>
      </c>
      <c r="I466" s="3" t="s">
        <v>3379</v>
      </c>
      <c r="J466" s="26" t="s">
        <v>4254</v>
      </c>
      <c r="K466">
        <v>532065</v>
      </c>
      <c r="L466" s="5">
        <v>532259</v>
      </c>
      <c r="M466">
        <f t="shared" si="14"/>
        <v>195</v>
      </c>
      <c r="N466" s="5">
        <f t="shared" si="15"/>
        <v>0</v>
      </c>
      <c r="O466" s="5"/>
      <c r="P466" s="5"/>
      <c r="Q466" s="5"/>
      <c r="R466" s="5"/>
      <c r="S466" s="5"/>
      <c r="T466" s="5"/>
      <c r="U466" s="5"/>
      <c r="V466" s="5"/>
    </row>
    <row r="467" spans="1:22" x14ac:dyDescent="0.3">
      <c r="A467" t="s">
        <v>1534</v>
      </c>
      <c r="B467" t="s">
        <v>11</v>
      </c>
      <c r="C467">
        <v>135</v>
      </c>
      <c r="D467">
        <v>255764483</v>
      </c>
      <c r="E467" t="s">
        <v>11</v>
      </c>
      <c r="F467" t="s">
        <v>1535</v>
      </c>
      <c r="G467" t="s">
        <v>11</v>
      </c>
      <c r="H467" t="s">
        <v>1536</v>
      </c>
      <c r="I467" s="3" t="s">
        <v>3379</v>
      </c>
      <c r="J467" s="26" t="s">
        <v>4254</v>
      </c>
      <c r="K467">
        <v>532299</v>
      </c>
      <c r="L467" s="5">
        <v>532706</v>
      </c>
      <c r="M467">
        <f t="shared" si="14"/>
        <v>408</v>
      </c>
      <c r="N467" s="5">
        <f t="shared" si="15"/>
        <v>0</v>
      </c>
      <c r="O467" s="5"/>
      <c r="P467" s="5"/>
      <c r="Q467" s="5"/>
      <c r="R467" s="5"/>
      <c r="S467" s="5"/>
      <c r="T467" s="5"/>
      <c r="U467" s="5"/>
      <c r="V467" s="5"/>
    </row>
    <row r="468" spans="1:22" x14ac:dyDescent="0.3">
      <c r="A468" t="s">
        <v>1537</v>
      </c>
      <c r="B468" t="s">
        <v>11</v>
      </c>
      <c r="C468">
        <v>60</v>
      </c>
      <c r="D468">
        <v>254780737</v>
      </c>
      <c r="E468" t="s">
        <v>11</v>
      </c>
      <c r="F468" t="s">
        <v>1538</v>
      </c>
      <c r="G468" t="s">
        <v>11</v>
      </c>
      <c r="H468" t="s">
        <v>11</v>
      </c>
      <c r="I468" s="3" t="s">
        <v>3379</v>
      </c>
      <c r="J468" s="26" t="s">
        <v>4254</v>
      </c>
      <c r="K468">
        <v>532696</v>
      </c>
      <c r="L468" s="5">
        <v>532878</v>
      </c>
      <c r="M468">
        <f t="shared" si="14"/>
        <v>183</v>
      </c>
      <c r="N468" s="5">
        <f t="shared" si="15"/>
        <v>0</v>
      </c>
      <c r="O468" s="5"/>
      <c r="P468" s="5"/>
      <c r="Q468" s="5"/>
      <c r="R468" s="5"/>
      <c r="S468" s="5"/>
      <c r="T468" s="5"/>
      <c r="U468" s="5"/>
      <c r="V468" s="5"/>
    </row>
    <row r="469" spans="1:22" x14ac:dyDescent="0.3">
      <c r="A469" t="s">
        <v>1539</v>
      </c>
      <c r="B469" t="s">
        <v>10</v>
      </c>
      <c r="C469">
        <v>60</v>
      </c>
      <c r="D469">
        <v>254780736</v>
      </c>
      <c r="E469" t="s">
        <v>11</v>
      </c>
      <c r="F469" t="s">
        <v>1540</v>
      </c>
      <c r="G469" t="s">
        <v>11</v>
      </c>
      <c r="H469" t="s">
        <v>1541</v>
      </c>
      <c r="I469" s="3" t="s">
        <v>3379</v>
      </c>
      <c r="J469" s="26" t="s">
        <v>4254</v>
      </c>
      <c r="K469">
        <v>533718</v>
      </c>
      <c r="L469" s="5">
        <v>533900</v>
      </c>
      <c r="M469">
        <f t="shared" si="14"/>
        <v>183</v>
      </c>
      <c r="N469" s="5">
        <f t="shared" si="15"/>
        <v>0</v>
      </c>
      <c r="O469" s="5"/>
      <c r="P469" s="5"/>
      <c r="Q469" s="5"/>
      <c r="R469" s="5"/>
      <c r="S469" s="5"/>
      <c r="T469" s="5"/>
      <c r="U469" s="5"/>
      <c r="V469" s="5"/>
    </row>
    <row r="470" spans="1:22" x14ac:dyDescent="0.3">
      <c r="A470" t="s">
        <v>1542</v>
      </c>
      <c r="B470" t="s">
        <v>10</v>
      </c>
      <c r="C470">
        <v>75</v>
      </c>
      <c r="D470">
        <v>254780735</v>
      </c>
      <c r="E470" t="s">
        <v>11</v>
      </c>
      <c r="F470" t="s">
        <v>1543</v>
      </c>
      <c r="G470" t="s">
        <v>11</v>
      </c>
      <c r="H470" t="s">
        <v>11</v>
      </c>
      <c r="I470" s="3" t="s">
        <v>3379</v>
      </c>
      <c r="J470" s="26" t="s">
        <v>4254</v>
      </c>
      <c r="K470">
        <v>534217</v>
      </c>
      <c r="L470" s="5">
        <v>534444</v>
      </c>
      <c r="M470">
        <f t="shared" si="14"/>
        <v>228</v>
      </c>
      <c r="N470" s="5">
        <f t="shared" si="15"/>
        <v>0</v>
      </c>
      <c r="O470" s="5"/>
      <c r="P470" s="5"/>
      <c r="Q470" s="5"/>
      <c r="R470" s="5"/>
      <c r="S470" s="5"/>
      <c r="T470" s="5"/>
      <c r="U470" s="5"/>
      <c r="V470" s="5"/>
    </row>
    <row r="471" spans="1:22" x14ac:dyDescent="0.3">
      <c r="A471" t="s">
        <v>1544</v>
      </c>
      <c r="B471" t="s">
        <v>10</v>
      </c>
      <c r="C471">
        <v>62</v>
      </c>
      <c r="D471">
        <v>254780734</v>
      </c>
      <c r="E471" t="s">
        <v>11</v>
      </c>
      <c r="F471" t="s">
        <v>1545</v>
      </c>
      <c r="G471" t="s">
        <v>11</v>
      </c>
      <c r="H471" t="s">
        <v>1541</v>
      </c>
      <c r="I471" s="3" t="s">
        <v>3737</v>
      </c>
      <c r="J471" s="26" t="s">
        <v>4254</v>
      </c>
      <c r="K471">
        <v>535208</v>
      </c>
      <c r="L471" s="5">
        <v>535396</v>
      </c>
      <c r="M471">
        <f t="shared" si="14"/>
        <v>189</v>
      </c>
      <c r="N471" s="5">
        <f t="shared" si="15"/>
        <v>0</v>
      </c>
      <c r="O471" s="5"/>
      <c r="P471" s="5"/>
      <c r="Q471" s="5"/>
      <c r="R471" s="5"/>
      <c r="S471" s="5"/>
      <c r="T471" s="5"/>
      <c r="U471" s="5"/>
      <c r="V471" s="5"/>
    </row>
    <row r="472" spans="1:22" x14ac:dyDescent="0.3">
      <c r="A472" t="s">
        <v>1546</v>
      </c>
      <c r="B472" t="s">
        <v>10</v>
      </c>
      <c r="C472">
        <v>56</v>
      </c>
      <c r="D472">
        <v>254780733</v>
      </c>
      <c r="E472" t="s">
        <v>11</v>
      </c>
      <c r="F472" t="s">
        <v>1547</v>
      </c>
      <c r="G472" t="s">
        <v>11</v>
      </c>
      <c r="H472" t="s">
        <v>1541</v>
      </c>
      <c r="I472" s="3" t="s">
        <v>3379</v>
      </c>
      <c r="J472" s="26" t="s">
        <v>4254</v>
      </c>
      <c r="K472">
        <v>536048</v>
      </c>
      <c r="L472" s="5">
        <v>536218</v>
      </c>
      <c r="M472">
        <f t="shared" si="14"/>
        <v>171</v>
      </c>
      <c r="N472" s="5">
        <f t="shared" si="15"/>
        <v>0</v>
      </c>
      <c r="O472" s="5"/>
      <c r="P472" s="5"/>
      <c r="Q472" s="5"/>
      <c r="R472" s="5"/>
      <c r="S472" s="5"/>
      <c r="T472" s="5"/>
      <c r="U472" s="5"/>
      <c r="V472" s="5"/>
    </row>
    <row r="473" spans="1:22" x14ac:dyDescent="0.3">
      <c r="A473" t="s">
        <v>1548</v>
      </c>
      <c r="B473" t="s">
        <v>10</v>
      </c>
      <c r="C473">
        <v>58</v>
      </c>
      <c r="D473">
        <v>254780732</v>
      </c>
      <c r="E473" t="s">
        <v>11</v>
      </c>
      <c r="F473" t="s">
        <v>1549</v>
      </c>
      <c r="G473" t="s">
        <v>11</v>
      </c>
      <c r="H473" t="s">
        <v>1541</v>
      </c>
      <c r="I473" s="3" t="s">
        <v>3379</v>
      </c>
      <c r="J473" s="26" t="s">
        <v>4254</v>
      </c>
      <c r="K473">
        <v>536329</v>
      </c>
      <c r="L473" s="5">
        <v>536505</v>
      </c>
      <c r="M473">
        <f t="shared" si="14"/>
        <v>177</v>
      </c>
      <c r="N473" s="5">
        <f t="shared" si="15"/>
        <v>0</v>
      </c>
      <c r="O473" s="5"/>
      <c r="P473" s="5"/>
      <c r="Q473" s="5"/>
      <c r="R473" s="5"/>
      <c r="S473" s="5"/>
      <c r="T473" s="5"/>
      <c r="U473" s="5"/>
      <c r="V473" s="5"/>
    </row>
    <row r="474" spans="1:22" x14ac:dyDescent="0.3">
      <c r="A474" t="s">
        <v>1550</v>
      </c>
      <c r="B474" t="s">
        <v>10</v>
      </c>
      <c r="C474">
        <v>43</v>
      </c>
      <c r="D474">
        <v>255764484</v>
      </c>
      <c r="E474" t="s">
        <v>11</v>
      </c>
      <c r="F474" t="s">
        <v>1551</v>
      </c>
      <c r="G474" t="s">
        <v>11</v>
      </c>
      <c r="H474" t="s">
        <v>11</v>
      </c>
      <c r="I474" s="3" t="s">
        <v>3379</v>
      </c>
      <c r="J474" s="26" t="s">
        <v>4254</v>
      </c>
      <c r="K474">
        <v>536747</v>
      </c>
      <c r="L474" s="5">
        <v>536878</v>
      </c>
      <c r="M474">
        <f t="shared" si="14"/>
        <v>132</v>
      </c>
      <c r="N474" s="5">
        <f t="shared" si="15"/>
        <v>0</v>
      </c>
      <c r="O474" s="5"/>
      <c r="P474" s="5"/>
      <c r="Q474" s="5"/>
      <c r="R474" s="5"/>
      <c r="S474" s="5"/>
      <c r="T474" s="5"/>
      <c r="U474" s="5"/>
      <c r="V474" s="5"/>
    </row>
    <row r="475" spans="1:22" x14ac:dyDescent="0.3">
      <c r="A475" t="s">
        <v>1552</v>
      </c>
      <c r="B475" t="s">
        <v>10</v>
      </c>
      <c r="C475">
        <v>120</v>
      </c>
      <c r="D475">
        <v>254780730</v>
      </c>
      <c r="E475" t="s">
        <v>11</v>
      </c>
      <c r="F475" t="s">
        <v>1553</v>
      </c>
      <c r="G475" t="s">
        <v>11</v>
      </c>
      <c r="H475" t="s">
        <v>11</v>
      </c>
      <c r="I475" s="3" t="s">
        <v>3379</v>
      </c>
      <c r="J475" s="26" t="s">
        <v>4254</v>
      </c>
      <c r="K475">
        <v>537063</v>
      </c>
      <c r="L475" s="5">
        <v>537425</v>
      </c>
      <c r="M475">
        <f t="shared" si="14"/>
        <v>363</v>
      </c>
      <c r="N475" s="5">
        <f t="shared" si="15"/>
        <v>0</v>
      </c>
      <c r="O475" s="5"/>
      <c r="P475" s="5"/>
      <c r="Q475" s="5"/>
      <c r="R475" s="5"/>
      <c r="S475" s="5"/>
      <c r="T475" s="5"/>
      <c r="U475" s="5"/>
      <c r="V475" s="5"/>
    </row>
    <row r="476" spans="1:22" x14ac:dyDescent="0.3">
      <c r="A476" t="s">
        <v>1554</v>
      </c>
      <c r="B476" t="s">
        <v>10</v>
      </c>
      <c r="C476">
        <v>176</v>
      </c>
      <c r="D476">
        <v>254780729</v>
      </c>
      <c r="E476" t="s">
        <v>11</v>
      </c>
      <c r="F476" t="s">
        <v>1555</v>
      </c>
      <c r="G476" t="s">
        <v>11</v>
      </c>
      <c r="H476" t="s">
        <v>1556</v>
      </c>
      <c r="I476" s="3" t="s">
        <v>3738</v>
      </c>
      <c r="J476" s="26" t="s">
        <v>4254</v>
      </c>
      <c r="K476">
        <v>537888</v>
      </c>
      <c r="L476" s="5">
        <v>538418</v>
      </c>
      <c r="M476">
        <f t="shared" si="14"/>
        <v>531</v>
      </c>
      <c r="N476" s="5">
        <f t="shared" si="15"/>
        <v>0</v>
      </c>
      <c r="O476" s="5"/>
      <c r="P476" s="5"/>
      <c r="Q476" s="5"/>
      <c r="R476" s="5"/>
      <c r="S476" s="5"/>
      <c r="T476" s="5"/>
      <c r="U476" s="5"/>
      <c r="V476" s="5"/>
    </row>
    <row r="477" spans="1:22" x14ac:dyDescent="0.3">
      <c r="A477" t="s">
        <v>1557</v>
      </c>
      <c r="B477" t="s">
        <v>10</v>
      </c>
      <c r="C477">
        <v>263</v>
      </c>
      <c r="D477">
        <v>254780728</v>
      </c>
      <c r="E477" t="s">
        <v>11</v>
      </c>
      <c r="F477" t="s">
        <v>1558</v>
      </c>
      <c r="G477" t="s">
        <v>11</v>
      </c>
      <c r="H477" t="s">
        <v>1559</v>
      </c>
      <c r="I477" s="3" t="s">
        <v>3739</v>
      </c>
      <c r="J477" s="26" t="s">
        <v>4254</v>
      </c>
      <c r="K477">
        <v>538530</v>
      </c>
      <c r="L477" s="5">
        <v>539321</v>
      </c>
      <c r="M477">
        <f t="shared" si="14"/>
        <v>792</v>
      </c>
      <c r="N477" s="5">
        <f t="shared" si="15"/>
        <v>0</v>
      </c>
      <c r="O477" s="5"/>
      <c r="P477" s="5"/>
      <c r="Q477" s="5"/>
      <c r="R477" s="5"/>
      <c r="S477" s="5"/>
      <c r="T477" s="5"/>
      <c r="U477" s="5"/>
      <c r="V477" s="5"/>
    </row>
    <row r="478" spans="1:22" x14ac:dyDescent="0.3">
      <c r="A478" t="s">
        <v>1560</v>
      </c>
      <c r="B478" t="s">
        <v>10</v>
      </c>
      <c r="C478">
        <v>474</v>
      </c>
      <c r="D478">
        <v>254780727</v>
      </c>
      <c r="E478" t="s">
        <v>11</v>
      </c>
      <c r="F478" t="s">
        <v>1561</v>
      </c>
      <c r="G478" t="s">
        <v>11</v>
      </c>
      <c r="H478" t="s">
        <v>1536</v>
      </c>
      <c r="I478" s="3" t="s">
        <v>3740</v>
      </c>
      <c r="J478" s="26" t="s">
        <v>4254</v>
      </c>
      <c r="K478">
        <v>539321</v>
      </c>
      <c r="L478" s="5">
        <v>540745</v>
      </c>
      <c r="M478">
        <f t="shared" si="14"/>
        <v>1425</v>
      </c>
      <c r="N478" s="5">
        <f t="shared" si="15"/>
        <v>0</v>
      </c>
      <c r="O478" s="5"/>
      <c r="P478" s="5"/>
      <c r="Q478" s="5"/>
      <c r="R478" s="5"/>
      <c r="S478" s="5"/>
      <c r="T478" s="5"/>
      <c r="U478" s="5"/>
      <c r="V478" s="5"/>
    </row>
    <row r="479" spans="1:22" x14ac:dyDescent="0.3">
      <c r="A479" t="s">
        <v>1562</v>
      </c>
      <c r="B479" t="s">
        <v>10</v>
      </c>
      <c r="C479">
        <v>243</v>
      </c>
      <c r="D479">
        <v>255764485</v>
      </c>
      <c r="E479" t="s">
        <v>11</v>
      </c>
      <c r="F479" t="s">
        <v>1563</v>
      </c>
      <c r="G479" t="s">
        <v>11</v>
      </c>
      <c r="H479" t="s">
        <v>1564</v>
      </c>
      <c r="I479" s="3" t="s">
        <v>3379</v>
      </c>
      <c r="J479" s="26" t="s">
        <v>4254</v>
      </c>
      <c r="K479">
        <v>540742</v>
      </c>
      <c r="L479" s="5">
        <v>541473</v>
      </c>
      <c r="M479">
        <f t="shared" si="14"/>
        <v>732</v>
      </c>
      <c r="N479" s="5">
        <f t="shared" si="15"/>
        <v>0</v>
      </c>
      <c r="O479" s="5"/>
      <c r="P479" s="5"/>
      <c r="Q479" s="5"/>
      <c r="R479" s="5"/>
      <c r="S479" s="5"/>
      <c r="T479" s="5"/>
      <c r="U479" s="5"/>
      <c r="V479" s="5"/>
    </row>
    <row r="480" spans="1:22" x14ac:dyDescent="0.3">
      <c r="A480" t="s">
        <v>1565</v>
      </c>
      <c r="B480" t="s">
        <v>10</v>
      </c>
      <c r="C480">
        <v>427</v>
      </c>
      <c r="D480">
        <v>254780725</v>
      </c>
      <c r="E480" t="s">
        <v>11</v>
      </c>
      <c r="F480" t="s">
        <v>1566</v>
      </c>
      <c r="G480" t="s">
        <v>11</v>
      </c>
      <c r="H480" t="s">
        <v>1567</v>
      </c>
      <c r="I480" s="3" t="s">
        <v>3519</v>
      </c>
      <c r="J480" s="26" t="s">
        <v>4254</v>
      </c>
      <c r="K480">
        <v>541529</v>
      </c>
      <c r="L480" s="5">
        <v>542812</v>
      </c>
      <c r="M480">
        <f t="shared" si="14"/>
        <v>1284</v>
      </c>
      <c r="N480" s="5">
        <f t="shared" si="15"/>
        <v>0</v>
      </c>
      <c r="O480" s="5"/>
      <c r="P480" s="5"/>
      <c r="Q480" s="5"/>
      <c r="R480" s="5"/>
      <c r="S480" s="5"/>
      <c r="T480" s="5"/>
      <c r="U480" s="5"/>
      <c r="V480" s="5"/>
    </row>
    <row r="481" spans="1:22" x14ac:dyDescent="0.3">
      <c r="A481" t="s">
        <v>1568</v>
      </c>
      <c r="B481" t="s">
        <v>10</v>
      </c>
      <c r="C481">
        <v>483</v>
      </c>
      <c r="D481">
        <v>254780724</v>
      </c>
      <c r="E481" t="s">
        <v>11</v>
      </c>
      <c r="F481" t="s">
        <v>1569</v>
      </c>
      <c r="G481" t="s">
        <v>11</v>
      </c>
      <c r="H481" t="s">
        <v>1570</v>
      </c>
      <c r="I481" s="3" t="s">
        <v>3741</v>
      </c>
      <c r="J481" s="26" t="s">
        <v>4254</v>
      </c>
      <c r="K481">
        <v>542825</v>
      </c>
      <c r="L481" s="5">
        <v>544276</v>
      </c>
      <c r="M481">
        <f t="shared" si="14"/>
        <v>1452</v>
      </c>
      <c r="N481" s="5">
        <f t="shared" si="15"/>
        <v>0</v>
      </c>
      <c r="O481" s="5"/>
      <c r="P481" s="5"/>
      <c r="Q481" s="5"/>
      <c r="R481" s="5"/>
      <c r="S481" s="5"/>
      <c r="T481" s="5"/>
      <c r="U481" s="5"/>
      <c r="V481" s="5"/>
    </row>
    <row r="482" spans="1:22" x14ac:dyDescent="0.3">
      <c r="A482" t="s">
        <v>1571</v>
      </c>
      <c r="B482" t="s">
        <v>10</v>
      </c>
      <c r="C482">
        <v>137</v>
      </c>
      <c r="D482">
        <v>254780723</v>
      </c>
      <c r="E482" t="s">
        <v>11</v>
      </c>
      <c r="F482" t="s">
        <v>1572</v>
      </c>
      <c r="G482" t="s">
        <v>11</v>
      </c>
      <c r="H482" t="s">
        <v>11</v>
      </c>
      <c r="I482" s="3" t="s">
        <v>3379</v>
      </c>
      <c r="J482" s="26" t="s">
        <v>4254</v>
      </c>
      <c r="K482">
        <v>544288</v>
      </c>
      <c r="L482" s="5">
        <v>544701</v>
      </c>
      <c r="M482">
        <f t="shared" si="14"/>
        <v>414</v>
      </c>
      <c r="N482" s="5">
        <f t="shared" si="15"/>
        <v>0</v>
      </c>
      <c r="O482" s="5"/>
      <c r="P482" s="5"/>
      <c r="Q482" s="5"/>
      <c r="R482" s="5"/>
      <c r="S482" s="5"/>
      <c r="T482" s="5"/>
      <c r="U482" s="5"/>
      <c r="V482" s="5"/>
    </row>
    <row r="483" spans="1:22" x14ac:dyDescent="0.3">
      <c r="A483" t="s">
        <v>1573</v>
      </c>
      <c r="B483" t="s">
        <v>10</v>
      </c>
      <c r="C483">
        <v>187</v>
      </c>
      <c r="D483">
        <v>254780722</v>
      </c>
      <c r="E483" t="s">
        <v>11</v>
      </c>
      <c r="F483" t="s">
        <v>1574</v>
      </c>
      <c r="G483" t="s">
        <v>11</v>
      </c>
      <c r="H483" t="s">
        <v>1575</v>
      </c>
      <c r="I483" s="3" t="s">
        <v>3739</v>
      </c>
      <c r="J483" s="26" t="s">
        <v>4254</v>
      </c>
      <c r="K483">
        <v>544698</v>
      </c>
      <c r="L483" s="5">
        <v>545261</v>
      </c>
      <c r="M483">
        <f t="shared" si="14"/>
        <v>564</v>
      </c>
      <c r="N483" s="5">
        <f t="shared" si="15"/>
        <v>0</v>
      </c>
      <c r="O483" s="5"/>
      <c r="P483" s="5"/>
      <c r="Q483" s="5"/>
      <c r="R483" s="5"/>
      <c r="S483" s="5"/>
      <c r="T483" s="5"/>
      <c r="U483" s="5"/>
      <c r="V483" s="5"/>
    </row>
    <row r="484" spans="1:22" x14ac:dyDescent="0.3">
      <c r="A484" t="s">
        <v>1576</v>
      </c>
      <c r="B484" t="s">
        <v>10</v>
      </c>
      <c r="C484">
        <v>329</v>
      </c>
      <c r="D484">
        <v>254780721</v>
      </c>
      <c r="E484" t="s">
        <v>11</v>
      </c>
      <c r="F484" t="s">
        <v>1577</v>
      </c>
      <c r="G484" t="s">
        <v>11</v>
      </c>
      <c r="H484" t="s">
        <v>1578</v>
      </c>
      <c r="I484" s="3" t="s">
        <v>3742</v>
      </c>
      <c r="J484" s="26" t="s">
        <v>4254</v>
      </c>
      <c r="K484">
        <v>545277</v>
      </c>
      <c r="L484" s="5">
        <v>546266</v>
      </c>
      <c r="M484">
        <f t="shared" si="14"/>
        <v>990</v>
      </c>
      <c r="N484" s="5">
        <f t="shared" si="15"/>
        <v>0</v>
      </c>
      <c r="O484" s="5"/>
      <c r="P484" s="5"/>
      <c r="Q484" s="5"/>
      <c r="R484" s="5"/>
      <c r="S484" s="5"/>
      <c r="T484" s="5"/>
      <c r="U484" s="5"/>
      <c r="V484" s="5"/>
    </row>
    <row r="485" spans="1:22" x14ac:dyDescent="0.3">
      <c r="A485" t="s">
        <v>1579</v>
      </c>
      <c r="B485" t="s">
        <v>11</v>
      </c>
      <c r="C485">
        <v>164</v>
      </c>
      <c r="D485">
        <v>254780720</v>
      </c>
      <c r="E485" t="s">
        <v>1580</v>
      </c>
      <c r="F485" t="s">
        <v>1581</v>
      </c>
      <c r="G485" t="s">
        <v>11</v>
      </c>
      <c r="H485" t="s">
        <v>1582</v>
      </c>
      <c r="I485" s="3" t="s">
        <v>3743</v>
      </c>
      <c r="J485" s="26" t="s">
        <v>4254</v>
      </c>
      <c r="K485">
        <v>546391</v>
      </c>
      <c r="L485" s="5">
        <v>546885</v>
      </c>
      <c r="M485">
        <f t="shared" si="14"/>
        <v>495</v>
      </c>
      <c r="N485" s="5">
        <f t="shared" si="15"/>
        <v>0</v>
      </c>
      <c r="O485" s="5"/>
      <c r="P485" s="5"/>
      <c r="Q485" s="5"/>
      <c r="R485" s="5"/>
      <c r="S485" s="5"/>
      <c r="T485" s="5"/>
      <c r="U485" s="5"/>
      <c r="V485" s="5"/>
    </row>
    <row r="486" spans="1:22" x14ac:dyDescent="0.3">
      <c r="A486" t="s">
        <v>1583</v>
      </c>
      <c r="B486" t="s">
        <v>11</v>
      </c>
      <c r="C486">
        <v>260</v>
      </c>
      <c r="D486">
        <v>254780719</v>
      </c>
      <c r="E486" t="s">
        <v>1584</v>
      </c>
      <c r="F486" t="s">
        <v>1585</v>
      </c>
      <c r="G486" t="s">
        <v>11</v>
      </c>
      <c r="H486" t="s">
        <v>1586</v>
      </c>
      <c r="I486" s="3" t="s">
        <v>3744</v>
      </c>
      <c r="J486" s="26" t="s">
        <v>4254</v>
      </c>
      <c r="K486">
        <v>547018</v>
      </c>
      <c r="L486" s="5">
        <v>547800</v>
      </c>
      <c r="M486">
        <f t="shared" si="14"/>
        <v>783</v>
      </c>
      <c r="N486" s="5">
        <f t="shared" si="15"/>
        <v>0</v>
      </c>
      <c r="O486" s="5"/>
      <c r="P486" s="5"/>
      <c r="Q486" s="5"/>
      <c r="R486" s="5"/>
      <c r="S486" s="5"/>
      <c r="T486" s="5"/>
      <c r="U486" s="5"/>
      <c r="V486" s="5"/>
    </row>
    <row r="487" spans="1:22" x14ac:dyDescent="0.3">
      <c r="A487" t="s">
        <v>1587</v>
      </c>
      <c r="B487" t="s">
        <v>11</v>
      </c>
      <c r="C487">
        <v>240</v>
      </c>
      <c r="D487">
        <v>254780718</v>
      </c>
      <c r="E487" t="s">
        <v>1588</v>
      </c>
      <c r="F487" t="s">
        <v>1589</v>
      </c>
      <c r="G487" t="s">
        <v>11</v>
      </c>
      <c r="H487" t="s">
        <v>1590</v>
      </c>
      <c r="I487" s="3" t="s">
        <v>3745</v>
      </c>
      <c r="J487" s="26" t="s">
        <v>4254</v>
      </c>
      <c r="K487">
        <v>547865</v>
      </c>
      <c r="L487" s="5">
        <v>548587</v>
      </c>
      <c r="M487">
        <f t="shared" si="14"/>
        <v>723</v>
      </c>
      <c r="N487" s="5">
        <f t="shared" si="15"/>
        <v>0</v>
      </c>
      <c r="O487" s="5"/>
      <c r="P487" s="5"/>
      <c r="Q487" s="5"/>
      <c r="R487" s="5"/>
      <c r="S487" s="5"/>
      <c r="T487" s="5"/>
      <c r="U487" s="5"/>
      <c r="V487" s="5"/>
    </row>
    <row r="488" spans="1:22" x14ac:dyDescent="0.3">
      <c r="A488" t="s">
        <v>1591</v>
      </c>
      <c r="B488" t="s">
        <v>10</v>
      </c>
      <c r="C488">
        <v>294</v>
      </c>
      <c r="D488">
        <v>254780717</v>
      </c>
      <c r="E488" t="s">
        <v>1592</v>
      </c>
      <c r="F488" t="s">
        <v>1593</v>
      </c>
      <c r="G488" t="s">
        <v>11</v>
      </c>
      <c r="H488" t="s">
        <v>1594</v>
      </c>
      <c r="I488" s="3" t="s">
        <v>3746</v>
      </c>
      <c r="J488" s="26" t="s">
        <v>4254</v>
      </c>
      <c r="K488">
        <v>548673</v>
      </c>
      <c r="L488" s="5">
        <v>549557</v>
      </c>
      <c r="M488">
        <f t="shared" si="14"/>
        <v>885</v>
      </c>
      <c r="N488" s="5">
        <f t="shared" si="15"/>
        <v>0</v>
      </c>
      <c r="O488" s="5"/>
      <c r="P488" s="5"/>
      <c r="Q488" s="5"/>
      <c r="R488" s="5"/>
      <c r="S488" s="5"/>
      <c r="T488" s="5"/>
      <c r="U488" s="5"/>
      <c r="V488" s="5"/>
    </row>
    <row r="489" spans="1:22" x14ac:dyDescent="0.3">
      <c r="A489" t="s">
        <v>1595</v>
      </c>
      <c r="B489" t="s">
        <v>11</v>
      </c>
      <c r="C489">
        <v>475</v>
      </c>
      <c r="D489">
        <v>254780716</v>
      </c>
      <c r="E489" t="s">
        <v>1596</v>
      </c>
      <c r="F489" t="s">
        <v>1597</v>
      </c>
      <c r="G489" t="s">
        <v>11</v>
      </c>
      <c r="H489" t="s">
        <v>1598</v>
      </c>
      <c r="I489" s="3" t="s">
        <v>3747</v>
      </c>
      <c r="J489" s="26" t="s">
        <v>4254</v>
      </c>
      <c r="K489">
        <v>549554</v>
      </c>
      <c r="L489" s="5">
        <v>550981</v>
      </c>
      <c r="M489">
        <f t="shared" si="14"/>
        <v>1428</v>
      </c>
      <c r="N489" s="5">
        <f t="shared" si="15"/>
        <v>0</v>
      </c>
      <c r="O489" s="5"/>
      <c r="P489" s="5"/>
      <c r="Q489" s="5"/>
      <c r="R489" s="5"/>
      <c r="S489" s="5"/>
      <c r="T489" s="5"/>
      <c r="U489" s="5"/>
      <c r="V489" s="5"/>
    </row>
    <row r="490" spans="1:22" x14ac:dyDescent="0.3">
      <c r="A490" t="s">
        <v>1599</v>
      </c>
      <c r="B490" t="s">
        <v>11</v>
      </c>
      <c r="C490">
        <v>141</v>
      </c>
      <c r="D490">
        <v>254780715</v>
      </c>
      <c r="E490" t="s">
        <v>1600</v>
      </c>
      <c r="F490" t="s">
        <v>1601</v>
      </c>
      <c r="G490" t="s">
        <v>11</v>
      </c>
      <c r="H490" t="s">
        <v>1602</v>
      </c>
      <c r="I490" s="3" t="s">
        <v>3748</v>
      </c>
      <c r="J490" s="26" t="s">
        <v>4254</v>
      </c>
      <c r="K490">
        <v>551191</v>
      </c>
      <c r="L490" s="5">
        <v>551616</v>
      </c>
      <c r="M490">
        <f t="shared" si="14"/>
        <v>426</v>
      </c>
      <c r="N490" s="5">
        <f t="shared" si="15"/>
        <v>0</v>
      </c>
      <c r="O490" s="5"/>
      <c r="P490" s="5"/>
      <c r="Q490" s="5"/>
      <c r="R490" s="5"/>
      <c r="S490" s="5"/>
      <c r="T490" s="5"/>
      <c r="U490" s="5"/>
      <c r="V490" s="5"/>
    </row>
    <row r="491" spans="1:22" x14ac:dyDescent="0.3">
      <c r="A491" t="s">
        <v>1603</v>
      </c>
      <c r="B491" t="s">
        <v>11</v>
      </c>
      <c r="C491">
        <v>236</v>
      </c>
      <c r="D491">
        <v>254780714</v>
      </c>
      <c r="E491" t="s">
        <v>1604</v>
      </c>
      <c r="F491" t="s">
        <v>1605</v>
      </c>
      <c r="G491" t="s">
        <v>11</v>
      </c>
      <c r="H491" t="s">
        <v>1606</v>
      </c>
      <c r="I491" s="3" t="s">
        <v>3749</v>
      </c>
      <c r="J491" s="26" t="s">
        <v>4254</v>
      </c>
      <c r="K491">
        <v>551696</v>
      </c>
      <c r="L491" s="5">
        <v>552406</v>
      </c>
      <c r="M491">
        <f t="shared" si="14"/>
        <v>711</v>
      </c>
      <c r="N491" s="5">
        <f t="shared" si="15"/>
        <v>0</v>
      </c>
      <c r="O491" s="5"/>
      <c r="P491" s="5"/>
      <c r="Q491" s="5"/>
      <c r="R491" s="5"/>
      <c r="S491" s="5"/>
      <c r="T491" s="5"/>
      <c r="U491" s="5"/>
      <c r="V491" s="5"/>
    </row>
    <row r="492" spans="1:22" x14ac:dyDescent="0.3">
      <c r="A492" t="s">
        <v>1607</v>
      </c>
      <c r="B492" t="s">
        <v>11</v>
      </c>
      <c r="C492">
        <v>190</v>
      </c>
      <c r="D492">
        <v>254780713</v>
      </c>
      <c r="E492" t="s">
        <v>1608</v>
      </c>
      <c r="F492" t="s">
        <v>1609</v>
      </c>
      <c r="G492" t="s">
        <v>11</v>
      </c>
      <c r="H492" t="s">
        <v>1610</v>
      </c>
      <c r="I492" s="3" t="s">
        <v>3750</v>
      </c>
      <c r="J492" s="26" t="s">
        <v>4254</v>
      </c>
      <c r="K492">
        <v>552403</v>
      </c>
      <c r="L492" s="5">
        <v>552975</v>
      </c>
      <c r="M492">
        <f t="shared" si="14"/>
        <v>573</v>
      </c>
      <c r="N492" s="5">
        <f t="shared" si="15"/>
        <v>0</v>
      </c>
      <c r="O492" s="5"/>
      <c r="P492" s="5"/>
      <c r="Q492" s="5"/>
      <c r="R492" s="5"/>
      <c r="S492" s="5"/>
      <c r="T492" s="5"/>
      <c r="U492" s="5"/>
      <c r="V492" s="5"/>
    </row>
    <row r="493" spans="1:22" x14ac:dyDescent="0.3">
      <c r="A493" t="s">
        <v>1611</v>
      </c>
      <c r="B493" t="s">
        <v>11</v>
      </c>
      <c r="C493">
        <v>116</v>
      </c>
      <c r="D493">
        <v>254780712</v>
      </c>
      <c r="E493" t="s">
        <v>1612</v>
      </c>
      <c r="F493" t="s">
        <v>1613</v>
      </c>
      <c r="G493" t="s">
        <v>11</v>
      </c>
      <c r="H493" t="s">
        <v>1614</v>
      </c>
      <c r="I493" s="3" t="s">
        <v>3751</v>
      </c>
      <c r="J493" s="26" t="s">
        <v>4254</v>
      </c>
      <c r="K493">
        <v>553068</v>
      </c>
      <c r="L493" s="5">
        <v>553418</v>
      </c>
      <c r="M493">
        <f t="shared" si="14"/>
        <v>351</v>
      </c>
      <c r="N493" s="5">
        <f t="shared" si="15"/>
        <v>0</v>
      </c>
      <c r="O493" s="5"/>
      <c r="P493" s="5"/>
      <c r="Q493" s="5"/>
      <c r="R493" s="5"/>
      <c r="S493" s="5"/>
      <c r="T493" s="5"/>
      <c r="U493" s="5"/>
      <c r="V493" s="5"/>
    </row>
    <row r="494" spans="1:22" x14ac:dyDescent="0.3">
      <c r="A494" t="s">
        <v>1615</v>
      </c>
      <c r="B494" t="s">
        <v>11</v>
      </c>
      <c r="C494">
        <v>461</v>
      </c>
      <c r="D494">
        <v>254780711</v>
      </c>
      <c r="E494" t="s">
        <v>1616</v>
      </c>
      <c r="F494" t="s">
        <v>1617</v>
      </c>
      <c r="G494" t="s">
        <v>11</v>
      </c>
      <c r="H494" t="s">
        <v>1618</v>
      </c>
      <c r="I494" s="3" t="s">
        <v>3752</v>
      </c>
      <c r="J494" s="26" t="s">
        <v>4254</v>
      </c>
      <c r="K494">
        <v>553806</v>
      </c>
      <c r="L494" s="5">
        <v>555191</v>
      </c>
      <c r="M494">
        <f t="shared" si="14"/>
        <v>1386</v>
      </c>
      <c r="N494" s="5">
        <f t="shared" si="15"/>
        <v>0</v>
      </c>
      <c r="O494" s="5"/>
      <c r="P494" s="5"/>
      <c r="Q494" s="5"/>
      <c r="R494" s="5"/>
      <c r="S494" s="5"/>
      <c r="T494" s="5"/>
      <c r="U494" s="5"/>
      <c r="V494" s="5"/>
    </row>
    <row r="495" spans="1:22" x14ac:dyDescent="0.3">
      <c r="A495" t="s">
        <v>1619</v>
      </c>
      <c r="B495" t="s">
        <v>10</v>
      </c>
      <c r="C495">
        <v>296</v>
      </c>
      <c r="D495">
        <v>254780710</v>
      </c>
      <c r="E495" t="s">
        <v>1620</v>
      </c>
      <c r="F495" t="s">
        <v>1621</v>
      </c>
      <c r="G495" t="s">
        <v>11</v>
      </c>
      <c r="H495" t="s">
        <v>1622</v>
      </c>
      <c r="I495" s="3" t="s">
        <v>3753</v>
      </c>
      <c r="J495" s="26" t="s">
        <v>4254</v>
      </c>
      <c r="K495">
        <v>555450</v>
      </c>
      <c r="L495" s="5">
        <v>556340</v>
      </c>
      <c r="M495">
        <f t="shared" si="14"/>
        <v>891</v>
      </c>
      <c r="N495" s="5">
        <f t="shared" si="15"/>
        <v>0</v>
      </c>
      <c r="O495" s="5"/>
      <c r="P495" s="5"/>
      <c r="Q495" s="5"/>
      <c r="R495" s="5"/>
      <c r="S495" s="5"/>
      <c r="T495" s="5"/>
      <c r="U495" s="5"/>
      <c r="V495" s="5"/>
    </row>
    <row r="496" spans="1:22" x14ac:dyDescent="0.3">
      <c r="A496" t="s">
        <v>1623</v>
      </c>
      <c r="B496" t="s">
        <v>10</v>
      </c>
      <c r="C496">
        <v>321</v>
      </c>
      <c r="D496">
        <v>254780709</v>
      </c>
      <c r="E496" t="s">
        <v>11</v>
      </c>
      <c r="F496" t="s">
        <v>1624</v>
      </c>
      <c r="G496" t="s">
        <v>11</v>
      </c>
      <c r="H496" t="s">
        <v>1625</v>
      </c>
      <c r="I496" s="3" t="s">
        <v>3754</v>
      </c>
      <c r="J496" s="26" t="s">
        <v>4254</v>
      </c>
      <c r="K496">
        <v>556538</v>
      </c>
      <c r="L496" s="5">
        <v>557503</v>
      </c>
      <c r="M496">
        <f t="shared" si="14"/>
        <v>966</v>
      </c>
      <c r="N496" s="5">
        <f t="shared" si="15"/>
        <v>0</v>
      </c>
      <c r="O496" s="5"/>
      <c r="P496" s="5"/>
      <c r="Q496" s="5"/>
      <c r="R496" s="5"/>
      <c r="S496" s="5"/>
      <c r="T496" s="5"/>
      <c r="U496" s="5"/>
      <c r="V496" s="5"/>
    </row>
    <row r="497" spans="1:22" x14ac:dyDescent="0.3">
      <c r="A497" t="s">
        <v>1626</v>
      </c>
      <c r="B497" t="s">
        <v>10</v>
      </c>
      <c r="C497">
        <v>204</v>
      </c>
      <c r="D497">
        <v>254780708</v>
      </c>
      <c r="E497" t="s">
        <v>11</v>
      </c>
      <c r="F497" t="s">
        <v>1627</v>
      </c>
      <c r="G497" t="s">
        <v>11</v>
      </c>
      <c r="H497" t="s">
        <v>1628</v>
      </c>
      <c r="I497" s="3" t="s">
        <v>3755</v>
      </c>
      <c r="J497" s="26" t="s">
        <v>4254</v>
      </c>
      <c r="K497">
        <v>557500</v>
      </c>
      <c r="L497" s="5">
        <v>558114</v>
      </c>
      <c r="M497">
        <f t="shared" si="14"/>
        <v>615</v>
      </c>
      <c r="N497" s="5">
        <f t="shared" si="15"/>
        <v>0</v>
      </c>
      <c r="O497" s="5"/>
      <c r="P497" s="5"/>
      <c r="Q497" s="5"/>
      <c r="R497" s="5"/>
      <c r="S497" s="5"/>
      <c r="T497" s="5"/>
      <c r="U497" s="5"/>
      <c r="V497" s="5"/>
    </row>
    <row r="498" spans="1:22" x14ac:dyDescent="0.3">
      <c r="A498" t="s">
        <v>1629</v>
      </c>
      <c r="B498" t="s">
        <v>10</v>
      </c>
      <c r="C498">
        <v>346</v>
      </c>
      <c r="D498">
        <v>254780707</v>
      </c>
      <c r="E498" t="s">
        <v>11</v>
      </c>
      <c r="F498" t="s">
        <v>1630</v>
      </c>
      <c r="G498" t="s">
        <v>11</v>
      </c>
      <c r="H498" t="s">
        <v>1631</v>
      </c>
      <c r="I498" s="3" t="s">
        <v>3756</v>
      </c>
      <c r="J498" s="26" t="s">
        <v>4254</v>
      </c>
      <c r="K498">
        <v>558762</v>
      </c>
      <c r="L498" s="5">
        <v>559802</v>
      </c>
      <c r="M498">
        <f t="shared" si="14"/>
        <v>1041</v>
      </c>
      <c r="N498" s="5">
        <f t="shared" si="15"/>
        <v>0</v>
      </c>
      <c r="O498" s="5"/>
      <c r="P498" s="5"/>
      <c r="Q498" s="5"/>
      <c r="R498" s="5"/>
      <c r="S498" s="5"/>
      <c r="T498" s="5"/>
      <c r="U498" s="5"/>
      <c r="V498" s="5"/>
    </row>
    <row r="499" spans="1:22" x14ac:dyDescent="0.3">
      <c r="A499" t="s">
        <v>1632</v>
      </c>
      <c r="B499" t="s">
        <v>10</v>
      </c>
      <c r="C499">
        <v>493</v>
      </c>
      <c r="D499">
        <v>255764486</v>
      </c>
      <c r="E499" t="s">
        <v>1633</v>
      </c>
      <c r="F499" t="s">
        <v>1634</v>
      </c>
      <c r="G499" t="s">
        <v>11</v>
      </c>
      <c r="H499" t="s">
        <v>1635</v>
      </c>
      <c r="I499" s="3" t="s">
        <v>3412</v>
      </c>
      <c r="J499" s="26" t="s">
        <v>4254</v>
      </c>
      <c r="K499">
        <v>559867</v>
      </c>
      <c r="L499" s="5">
        <v>561348</v>
      </c>
      <c r="M499">
        <f t="shared" si="14"/>
        <v>1482</v>
      </c>
      <c r="N499" s="5">
        <f t="shared" si="15"/>
        <v>0</v>
      </c>
      <c r="O499" s="5"/>
      <c r="P499" s="5"/>
      <c r="Q499" s="5"/>
      <c r="R499" s="5"/>
      <c r="S499" s="5"/>
      <c r="T499" s="5"/>
      <c r="U499" s="5"/>
      <c r="V499" s="5"/>
    </row>
    <row r="500" spans="1:22" x14ac:dyDescent="0.3">
      <c r="A500" t="s">
        <v>1636</v>
      </c>
      <c r="B500" t="s">
        <v>10</v>
      </c>
      <c r="C500">
        <v>425</v>
      </c>
      <c r="D500">
        <v>254780705</v>
      </c>
      <c r="E500" t="s">
        <v>1637</v>
      </c>
      <c r="F500" t="s">
        <v>1638</v>
      </c>
      <c r="G500" t="s">
        <v>11</v>
      </c>
      <c r="H500" t="s">
        <v>1639</v>
      </c>
      <c r="I500" s="3" t="s">
        <v>3757</v>
      </c>
      <c r="J500" s="26" t="s">
        <v>4254</v>
      </c>
      <c r="K500">
        <v>561345</v>
      </c>
      <c r="L500" s="5">
        <v>562622</v>
      </c>
      <c r="M500">
        <f t="shared" si="14"/>
        <v>1278</v>
      </c>
      <c r="N500" s="5">
        <f t="shared" si="15"/>
        <v>0</v>
      </c>
      <c r="O500" s="5"/>
      <c r="P500" s="5"/>
      <c r="Q500" s="5"/>
      <c r="R500" s="5"/>
      <c r="S500" s="5"/>
      <c r="T500" s="5"/>
      <c r="U500" s="5"/>
      <c r="V500" s="5"/>
    </row>
    <row r="501" spans="1:22" x14ac:dyDescent="0.3">
      <c r="A501" t="s">
        <v>1640</v>
      </c>
      <c r="B501" t="s">
        <v>10</v>
      </c>
      <c r="C501">
        <v>254</v>
      </c>
      <c r="D501">
        <v>254780704</v>
      </c>
      <c r="E501" t="s">
        <v>1641</v>
      </c>
      <c r="F501" t="s">
        <v>1642</v>
      </c>
      <c r="G501" t="s">
        <v>11</v>
      </c>
      <c r="H501" t="s">
        <v>1643</v>
      </c>
      <c r="I501" s="3" t="s">
        <v>3733</v>
      </c>
      <c r="J501" s="26" t="s">
        <v>4254</v>
      </c>
      <c r="K501">
        <v>562645</v>
      </c>
      <c r="L501" s="5">
        <v>563409</v>
      </c>
      <c r="M501">
        <f t="shared" si="14"/>
        <v>765</v>
      </c>
      <c r="N501" s="5">
        <f t="shared" si="15"/>
        <v>0</v>
      </c>
      <c r="O501" s="5"/>
      <c r="P501" s="5"/>
      <c r="Q501" s="5"/>
      <c r="R501" s="5"/>
      <c r="S501" s="5"/>
      <c r="T501" s="5"/>
      <c r="U501" s="5"/>
      <c r="V501" s="5"/>
    </row>
    <row r="502" spans="1:22" x14ac:dyDescent="0.3">
      <c r="A502" t="s">
        <v>1644</v>
      </c>
      <c r="B502" t="s">
        <v>10</v>
      </c>
      <c r="C502">
        <v>229</v>
      </c>
      <c r="D502">
        <v>254780703</v>
      </c>
      <c r="E502" t="s">
        <v>1645</v>
      </c>
      <c r="F502" t="s">
        <v>1646</v>
      </c>
      <c r="G502" t="s">
        <v>11</v>
      </c>
      <c r="H502" t="s">
        <v>1647</v>
      </c>
      <c r="I502" s="3" t="s">
        <v>3758</v>
      </c>
      <c r="J502" s="26" t="s">
        <v>4254</v>
      </c>
      <c r="K502">
        <v>563455</v>
      </c>
      <c r="L502" s="5">
        <v>564144</v>
      </c>
      <c r="M502">
        <f t="shared" si="14"/>
        <v>690</v>
      </c>
      <c r="N502" s="5">
        <f t="shared" si="15"/>
        <v>0</v>
      </c>
      <c r="O502" s="5"/>
      <c r="P502" s="5"/>
      <c r="Q502" s="5"/>
      <c r="R502" s="5"/>
      <c r="S502" s="5"/>
      <c r="T502" s="5"/>
      <c r="U502" s="5"/>
      <c r="V502" s="5"/>
    </row>
    <row r="503" spans="1:22" x14ac:dyDescent="0.3">
      <c r="A503" t="s">
        <v>1648</v>
      </c>
      <c r="B503" t="s">
        <v>11</v>
      </c>
      <c r="C503">
        <v>219</v>
      </c>
      <c r="D503">
        <v>255764487</v>
      </c>
      <c r="E503" t="s">
        <v>1649</v>
      </c>
      <c r="F503" t="s">
        <v>1650</v>
      </c>
      <c r="G503" t="s">
        <v>11</v>
      </c>
      <c r="H503" t="s">
        <v>1651</v>
      </c>
      <c r="I503" s="3" t="s">
        <v>3759</v>
      </c>
      <c r="J503" s="26" t="s">
        <v>4254</v>
      </c>
      <c r="K503">
        <v>564296</v>
      </c>
      <c r="L503" s="5">
        <v>564955</v>
      </c>
      <c r="M503">
        <f t="shared" si="14"/>
        <v>660</v>
      </c>
      <c r="N503" s="5">
        <f t="shared" si="15"/>
        <v>0</v>
      </c>
      <c r="O503" s="5"/>
      <c r="P503" s="5"/>
      <c r="Q503" s="5"/>
      <c r="R503" s="5"/>
      <c r="S503" s="5"/>
      <c r="T503" s="5"/>
      <c r="U503" s="5"/>
      <c r="V503" s="5"/>
    </row>
    <row r="504" spans="1:22" x14ac:dyDescent="0.3">
      <c r="A504" t="s">
        <v>1652</v>
      </c>
      <c r="B504" t="s">
        <v>10</v>
      </c>
      <c r="C504">
        <v>495</v>
      </c>
      <c r="D504">
        <v>254780701</v>
      </c>
      <c r="E504" t="s">
        <v>11</v>
      </c>
      <c r="F504" t="s">
        <v>1653</v>
      </c>
      <c r="G504" t="s">
        <v>11</v>
      </c>
      <c r="H504" t="s">
        <v>945</v>
      </c>
      <c r="I504" s="3" t="s">
        <v>3760</v>
      </c>
      <c r="J504" s="26" t="s">
        <v>4254</v>
      </c>
      <c r="K504">
        <v>565377</v>
      </c>
      <c r="L504" s="5">
        <v>566864</v>
      </c>
      <c r="M504">
        <f t="shared" si="14"/>
        <v>1488</v>
      </c>
      <c r="N504" s="5">
        <f t="shared" si="15"/>
        <v>0</v>
      </c>
      <c r="O504" s="5"/>
      <c r="P504" s="5"/>
      <c r="Q504" s="5"/>
      <c r="R504" s="5"/>
      <c r="S504" s="5"/>
      <c r="T504" s="5"/>
      <c r="U504" s="5"/>
      <c r="V504" s="5"/>
    </row>
    <row r="505" spans="1:22" x14ac:dyDescent="0.3">
      <c r="A505" t="s">
        <v>1654</v>
      </c>
      <c r="B505" t="s">
        <v>10</v>
      </c>
      <c r="C505">
        <v>489</v>
      </c>
      <c r="D505">
        <v>254780700</v>
      </c>
      <c r="E505" t="s">
        <v>11</v>
      </c>
      <c r="F505" t="s">
        <v>1655</v>
      </c>
      <c r="G505" t="s">
        <v>11</v>
      </c>
      <c r="H505" t="s">
        <v>1656</v>
      </c>
      <c r="I505" s="3" t="s">
        <v>3761</v>
      </c>
      <c r="J505" s="26" t="s">
        <v>4254</v>
      </c>
      <c r="K505">
        <v>567333</v>
      </c>
      <c r="L505" s="5">
        <v>568802</v>
      </c>
      <c r="M505">
        <f t="shared" si="14"/>
        <v>1470</v>
      </c>
      <c r="N505" s="5">
        <f t="shared" si="15"/>
        <v>0</v>
      </c>
      <c r="O505" s="5"/>
      <c r="P505" s="5"/>
      <c r="Q505" s="5"/>
      <c r="R505" s="5"/>
      <c r="S505" s="5"/>
      <c r="T505" s="5"/>
      <c r="U505" s="5"/>
      <c r="V505" s="5"/>
    </row>
    <row r="506" spans="1:22" x14ac:dyDescent="0.3">
      <c r="A506" t="s">
        <v>1657</v>
      </c>
      <c r="B506" t="s">
        <v>11</v>
      </c>
      <c r="C506">
        <v>97</v>
      </c>
      <c r="D506">
        <v>254780699</v>
      </c>
      <c r="E506" t="s">
        <v>11</v>
      </c>
      <c r="F506" t="s">
        <v>1658</v>
      </c>
      <c r="G506" t="s">
        <v>11</v>
      </c>
      <c r="H506" t="s">
        <v>11</v>
      </c>
      <c r="I506" s="3" t="s">
        <v>3379</v>
      </c>
      <c r="J506" s="26" t="s">
        <v>4254</v>
      </c>
      <c r="K506">
        <v>568925</v>
      </c>
      <c r="L506" s="5">
        <v>569218</v>
      </c>
      <c r="M506">
        <f t="shared" si="14"/>
        <v>294</v>
      </c>
      <c r="N506" s="5">
        <f t="shared" si="15"/>
        <v>0</v>
      </c>
      <c r="O506" s="5"/>
      <c r="P506" s="5"/>
      <c r="Q506" s="5"/>
      <c r="R506" s="5"/>
      <c r="S506" s="5"/>
      <c r="T506" s="5"/>
      <c r="U506" s="5"/>
      <c r="V506" s="5"/>
    </row>
    <row r="507" spans="1:22" x14ac:dyDescent="0.3">
      <c r="A507" t="s">
        <v>1659</v>
      </c>
      <c r="B507" t="s">
        <v>11</v>
      </c>
      <c r="C507">
        <v>336</v>
      </c>
      <c r="D507">
        <v>254780698</v>
      </c>
      <c r="E507" t="s">
        <v>11</v>
      </c>
      <c r="F507" t="s">
        <v>1660</v>
      </c>
      <c r="G507" t="s">
        <v>11</v>
      </c>
      <c r="H507" t="s">
        <v>1020</v>
      </c>
      <c r="I507" s="3" t="s">
        <v>3762</v>
      </c>
      <c r="J507" s="26" t="s">
        <v>4254</v>
      </c>
      <c r="K507">
        <v>569522</v>
      </c>
      <c r="L507" s="5">
        <v>570532</v>
      </c>
      <c r="M507">
        <f t="shared" si="14"/>
        <v>1011</v>
      </c>
      <c r="N507" s="5">
        <f t="shared" si="15"/>
        <v>0</v>
      </c>
      <c r="O507" s="5"/>
      <c r="P507" s="5"/>
      <c r="Q507" s="5"/>
      <c r="R507" s="5"/>
      <c r="S507" s="5"/>
      <c r="T507" s="5"/>
      <c r="U507" s="5"/>
      <c r="V507" s="5"/>
    </row>
    <row r="508" spans="1:22" x14ac:dyDescent="0.3">
      <c r="A508" t="s">
        <v>1661</v>
      </c>
      <c r="B508" t="s">
        <v>10</v>
      </c>
      <c r="C508">
        <v>141</v>
      </c>
      <c r="D508">
        <v>254780697</v>
      </c>
      <c r="E508" t="s">
        <v>1662</v>
      </c>
      <c r="F508" t="s">
        <v>1663</v>
      </c>
      <c r="G508" t="s">
        <v>11</v>
      </c>
      <c r="H508" t="s">
        <v>1664</v>
      </c>
      <c r="I508" s="3" t="s">
        <v>3763</v>
      </c>
      <c r="J508" s="26" t="s">
        <v>4254</v>
      </c>
      <c r="K508">
        <v>571137</v>
      </c>
      <c r="L508" s="5">
        <v>571562</v>
      </c>
      <c r="M508">
        <f t="shared" si="14"/>
        <v>426</v>
      </c>
      <c r="N508" s="5">
        <f t="shared" si="15"/>
        <v>0</v>
      </c>
      <c r="O508" s="5"/>
      <c r="P508" s="5"/>
      <c r="Q508" s="5"/>
      <c r="R508" s="5"/>
      <c r="S508" s="5"/>
      <c r="T508" s="5"/>
      <c r="U508" s="5"/>
      <c r="V508" s="5"/>
    </row>
    <row r="509" spans="1:22" x14ac:dyDescent="0.3">
      <c r="A509" t="s">
        <v>1665</v>
      </c>
      <c r="B509" t="s">
        <v>11</v>
      </c>
      <c r="C509">
        <v>316</v>
      </c>
      <c r="D509">
        <v>254780696</v>
      </c>
      <c r="E509" t="s">
        <v>1666</v>
      </c>
      <c r="F509" t="s">
        <v>1667</v>
      </c>
      <c r="G509" t="s">
        <v>11</v>
      </c>
      <c r="H509" t="s">
        <v>1668</v>
      </c>
      <c r="I509" s="3" t="s">
        <v>3764</v>
      </c>
      <c r="J509" s="26" t="s">
        <v>4254</v>
      </c>
      <c r="K509">
        <v>571665</v>
      </c>
      <c r="L509" s="5">
        <v>572615</v>
      </c>
      <c r="M509">
        <f t="shared" si="14"/>
        <v>951</v>
      </c>
      <c r="N509" s="5">
        <f t="shared" si="15"/>
        <v>0</v>
      </c>
      <c r="O509" s="5"/>
      <c r="P509" s="5"/>
      <c r="Q509" s="5"/>
      <c r="R509" s="5"/>
      <c r="S509" s="5"/>
      <c r="T509" s="5"/>
      <c r="U509" s="5"/>
      <c r="V509" s="5"/>
    </row>
    <row r="510" spans="1:22" x14ac:dyDescent="0.3">
      <c r="A510" t="s">
        <v>1669</v>
      </c>
      <c r="B510" t="s">
        <v>10</v>
      </c>
      <c r="C510">
        <v>563</v>
      </c>
      <c r="D510">
        <v>254780695</v>
      </c>
      <c r="E510" t="s">
        <v>1670</v>
      </c>
      <c r="F510" t="s">
        <v>1671</v>
      </c>
      <c r="G510" t="s">
        <v>11</v>
      </c>
      <c r="H510" t="s">
        <v>1672</v>
      </c>
      <c r="I510" s="3" t="s">
        <v>3765</v>
      </c>
      <c r="J510" s="26" t="s">
        <v>4254</v>
      </c>
      <c r="K510">
        <v>572909</v>
      </c>
      <c r="L510" s="5">
        <v>574600</v>
      </c>
      <c r="M510">
        <f t="shared" si="14"/>
        <v>1692</v>
      </c>
      <c r="N510" s="5">
        <f t="shared" si="15"/>
        <v>0</v>
      </c>
      <c r="O510" s="5"/>
      <c r="P510" s="5"/>
      <c r="Q510" s="5"/>
      <c r="R510" s="5"/>
      <c r="S510" s="5"/>
      <c r="T510" s="5"/>
      <c r="U510" s="5"/>
      <c r="V510" s="5"/>
    </row>
    <row r="511" spans="1:22" x14ac:dyDescent="0.3">
      <c r="A511" t="s">
        <v>1673</v>
      </c>
      <c r="B511" t="s">
        <v>10</v>
      </c>
      <c r="C511">
        <v>246</v>
      </c>
      <c r="D511">
        <v>254780694</v>
      </c>
      <c r="E511" t="s">
        <v>11</v>
      </c>
      <c r="F511" t="s">
        <v>1674</v>
      </c>
      <c r="G511" t="s">
        <v>11</v>
      </c>
      <c r="H511" t="s">
        <v>1675</v>
      </c>
      <c r="I511" s="3" t="s">
        <v>3766</v>
      </c>
      <c r="J511" s="26" t="s">
        <v>4254</v>
      </c>
      <c r="K511">
        <v>574977</v>
      </c>
      <c r="L511" s="5">
        <v>575717</v>
      </c>
      <c r="M511">
        <f t="shared" si="14"/>
        <v>741</v>
      </c>
      <c r="N511" s="5">
        <f t="shared" si="15"/>
        <v>0</v>
      </c>
      <c r="O511" s="5"/>
      <c r="P511" s="5"/>
      <c r="Q511" s="5"/>
      <c r="R511" s="5"/>
      <c r="S511" s="5"/>
      <c r="T511" s="5"/>
      <c r="U511" s="5"/>
      <c r="V511" s="5"/>
    </row>
    <row r="512" spans="1:22" x14ac:dyDescent="0.3">
      <c r="A512" t="s">
        <v>1676</v>
      </c>
      <c r="B512" t="s">
        <v>10</v>
      </c>
      <c r="C512">
        <v>235</v>
      </c>
      <c r="D512">
        <v>254780693</v>
      </c>
      <c r="E512" t="s">
        <v>11</v>
      </c>
      <c r="F512" t="s">
        <v>1677</v>
      </c>
      <c r="G512" t="s">
        <v>11</v>
      </c>
      <c r="H512" t="s">
        <v>1675</v>
      </c>
      <c r="I512" s="3" t="s">
        <v>3610</v>
      </c>
      <c r="J512" s="26" t="s">
        <v>4254</v>
      </c>
      <c r="K512">
        <v>575763</v>
      </c>
      <c r="L512" s="5">
        <v>576470</v>
      </c>
      <c r="M512">
        <f t="shared" si="14"/>
        <v>708</v>
      </c>
      <c r="N512" s="5">
        <f t="shared" si="15"/>
        <v>0</v>
      </c>
      <c r="O512" s="5"/>
      <c r="P512" s="5"/>
      <c r="Q512" s="5"/>
      <c r="R512" s="5"/>
      <c r="S512" s="5"/>
      <c r="T512" s="5"/>
      <c r="U512" s="5"/>
      <c r="V512" s="5"/>
    </row>
    <row r="513" spans="1:22" x14ac:dyDescent="0.3">
      <c r="A513" t="s">
        <v>1678</v>
      </c>
      <c r="B513" t="s">
        <v>11</v>
      </c>
      <c r="C513">
        <v>72</v>
      </c>
      <c r="D513">
        <v>254780692</v>
      </c>
      <c r="E513" t="s">
        <v>11</v>
      </c>
      <c r="F513" t="s">
        <v>1679</v>
      </c>
      <c r="G513" t="s">
        <v>11</v>
      </c>
      <c r="H513" t="s">
        <v>11</v>
      </c>
      <c r="I513" s="3" t="s">
        <v>3379</v>
      </c>
      <c r="J513" s="26" t="s">
        <v>4254</v>
      </c>
      <c r="K513">
        <v>576675</v>
      </c>
      <c r="L513" s="5">
        <v>576893</v>
      </c>
      <c r="M513">
        <f t="shared" si="14"/>
        <v>219</v>
      </c>
      <c r="N513" s="5">
        <f t="shared" si="15"/>
        <v>0</v>
      </c>
      <c r="O513" s="5"/>
      <c r="P513" s="5"/>
      <c r="Q513" s="5"/>
      <c r="R513" s="5"/>
      <c r="S513" s="5"/>
      <c r="T513" s="5"/>
      <c r="U513" s="5"/>
      <c r="V513" s="5"/>
    </row>
    <row r="514" spans="1:22" x14ac:dyDescent="0.3">
      <c r="A514" t="s">
        <v>1680</v>
      </c>
      <c r="B514" t="s">
        <v>11</v>
      </c>
      <c r="C514">
        <v>55</v>
      </c>
      <c r="D514">
        <v>254780691</v>
      </c>
      <c r="E514" t="s">
        <v>11</v>
      </c>
      <c r="F514" t="s">
        <v>1681</v>
      </c>
      <c r="G514" t="s">
        <v>11</v>
      </c>
      <c r="H514" t="s">
        <v>11</v>
      </c>
      <c r="I514" s="3" t="s">
        <v>3379</v>
      </c>
      <c r="J514" s="26" t="s">
        <v>4254</v>
      </c>
      <c r="K514">
        <v>577115</v>
      </c>
      <c r="L514" s="5">
        <v>577282</v>
      </c>
      <c r="M514">
        <f t="shared" si="14"/>
        <v>168</v>
      </c>
      <c r="N514" s="5">
        <f t="shared" si="15"/>
        <v>0</v>
      </c>
      <c r="O514" s="5"/>
      <c r="P514" s="5"/>
      <c r="Q514" s="5"/>
      <c r="R514" s="5"/>
      <c r="S514" s="5"/>
      <c r="T514" s="5"/>
      <c r="U514" s="5"/>
      <c r="V514" s="5"/>
    </row>
    <row r="515" spans="1:22" x14ac:dyDescent="0.3">
      <c r="A515" t="s">
        <v>1682</v>
      </c>
      <c r="B515" t="s">
        <v>11</v>
      </c>
      <c r="C515">
        <v>354</v>
      </c>
      <c r="D515">
        <v>254780690</v>
      </c>
      <c r="E515" t="s">
        <v>1683</v>
      </c>
      <c r="F515" t="s">
        <v>1684</v>
      </c>
      <c r="G515" t="s">
        <v>11</v>
      </c>
      <c r="H515" t="s">
        <v>1685</v>
      </c>
      <c r="I515" s="3" t="s">
        <v>3767</v>
      </c>
      <c r="J515" s="26" t="s">
        <v>4254</v>
      </c>
      <c r="K515">
        <v>577425</v>
      </c>
      <c r="L515" s="5">
        <v>578489</v>
      </c>
      <c r="M515">
        <f t="shared" ref="M515:M578" si="16">ABS(L515-K515)+1</f>
        <v>1065</v>
      </c>
      <c r="N515" s="5">
        <f t="shared" ref="N515:N578" si="17">MOD(M515, 3)</f>
        <v>0</v>
      </c>
      <c r="O515" s="5"/>
      <c r="P515" s="5"/>
      <c r="Q515" s="5"/>
      <c r="R515" s="5"/>
      <c r="S515" s="5"/>
      <c r="T515" s="5"/>
      <c r="U515" s="5"/>
      <c r="V515" s="5"/>
    </row>
    <row r="516" spans="1:22" x14ac:dyDescent="0.3">
      <c r="A516" t="s">
        <v>1686</v>
      </c>
      <c r="B516" t="s">
        <v>11</v>
      </c>
      <c r="C516">
        <v>345</v>
      </c>
      <c r="D516">
        <v>254780689</v>
      </c>
      <c r="E516" t="s">
        <v>1687</v>
      </c>
      <c r="F516" t="s">
        <v>1688</v>
      </c>
      <c r="G516" t="s">
        <v>11</v>
      </c>
      <c r="H516" t="s">
        <v>1689</v>
      </c>
      <c r="I516" s="3" t="s">
        <v>3768</v>
      </c>
      <c r="J516" s="26" t="s">
        <v>4254</v>
      </c>
      <c r="K516">
        <v>578555</v>
      </c>
      <c r="L516" s="5">
        <v>579592</v>
      </c>
      <c r="M516">
        <f t="shared" si="16"/>
        <v>1038</v>
      </c>
      <c r="N516" s="5">
        <f t="shared" si="17"/>
        <v>0</v>
      </c>
      <c r="O516" s="5"/>
      <c r="P516" s="5"/>
      <c r="Q516" s="5"/>
      <c r="R516" s="5"/>
      <c r="S516" s="5"/>
      <c r="T516" s="5"/>
      <c r="U516" s="5"/>
      <c r="V516" s="5"/>
    </row>
    <row r="517" spans="1:22" x14ac:dyDescent="0.3">
      <c r="A517" t="s">
        <v>1690</v>
      </c>
      <c r="B517" t="s">
        <v>11</v>
      </c>
      <c r="C517">
        <v>147</v>
      </c>
      <c r="D517">
        <v>254780688</v>
      </c>
      <c r="E517" t="s">
        <v>1691</v>
      </c>
      <c r="F517" t="s">
        <v>1692</v>
      </c>
      <c r="G517" t="s">
        <v>11</v>
      </c>
      <c r="H517" t="s">
        <v>1693</v>
      </c>
      <c r="I517" s="3" t="s">
        <v>3769</v>
      </c>
      <c r="J517" s="26" t="s">
        <v>4254</v>
      </c>
      <c r="K517">
        <v>579665</v>
      </c>
      <c r="L517" s="5">
        <v>580108</v>
      </c>
      <c r="M517">
        <f t="shared" si="16"/>
        <v>444</v>
      </c>
      <c r="N517" s="5">
        <f t="shared" si="17"/>
        <v>0</v>
      </c>
      <c r="O517" s="5"/>
      <c r="P517" s="5"/>
      <c r="Q517" s="5"/>
      <c r="R517" s="5"/>
      <c r="S517" s="5"/>
      <c r="T517" s="5"/>
      <c r="U517" s="5"/>
      <c r="V517" s="5"/>
    </row>
    <row r="518" spans="1:22" x14ac:dyDescent="0.3">
      <c r="A518" t="s">
        <v>1694</v>
      </c>
      <c r="B518" t="s">
        <v>11</v>
      </c>
      <c r="C518">
        <v>318</v>
      </c>
      <c r="D518">
        <v>254780687</v>
      </c>
      <c r="E518" t="s">
        <v>1695</v>
      </c>
      <c r="F518" t="s">
        <v>1696</v>
      </c>
      <c r="G518" t="s">
        <v>11</v>
      </c>
      <c r="H518" t="s">
        <v>1697</v>
      </c>
      <c r="I518" s="3" t="s">
        <v>3770</v>
      </c>
      <c r="J518" s="26" t="s">
        <v>4254</v>
      </c>
      <c r="K518">
        <v>580068</v>
      </c>
      <c r="L518" s="5">
        <v>581024</v>
      </c>
      <c r="M518">
        <f t="shared" si="16"/>
        <v>957</v>
      </c>
      <c r="N518" s="5">
        <f t="shared" si="17"/>
        <v>0</v>
      </c>
      <c r="O518" s="5"/>
      <c r="P518" s="5"/>
      <c r="Q518" s="5"/>
      <c r="R518" s="5"/>
      <c r="S518" s="5"/>
      <c r="T518" s="5"/>
      <c r="U518" s="5"/>
      <c r="V518" s="5"/>
    </row>
    <row r="519" spans="1:22" x14ac:dyDescent="0.3">
      <c r="A519" t="s">
        <v>1698</v>
      </c>
      <c r="B519" t="s">
        <v>11</v>
      </c>
      <c r="C519">
        <v>290</v>
      </c>
      <c r="D519">
        <v>255764488</v>
      </c>
      <c r="E519" t="s">
        <v>1699</v>
      </c>
      <c r="F519" t="s">
        <v>1700</v>
      </c>
      <c r="G519" t="s">
        <v>11</v>
      </c>
      <c r="H519" t="s">
        <v>1701</v>
      </c>
      <c r="I519" s="3" t="s">
        <v>3771</v>
      </c>
      <c r="J519" s="26" t="s">
        <v>4254</v>
      </c>
      <c r="K519">
        <v>581028</v>
      </c>
      <c r="L519" s="5">
        <v>581900</v>
      </c>
      <c r="M519">
        <f t="shared" si="16"/>
        <v>873</v>
      </c>
      <c r="N519" s="5">
        <f t="shared" si="17"/>
        <v>0</v>
      </c>
      <c r="O519" s="5"/>
      <c r="P519" s="5"/>
      <c r="Q519" s="5"/>
      <c r="R519" s="5"/>
      <c r="S519" s="5"/>
      <c r="T519" s="5"/>
      <c r="U519" s="5"/>
      <c r="V519" s="5"/>
    </row>
    <row r="520" spans="1:22" x14ac:dyDescent="0.3">
      <c r="A520" t="s">
        <v>1702</v>
      </c>
      <c r="B520" t="s">
        <v>10</v>
      </c>
      <c r="C520">
        <v>243</v>
      </c>
      <c r="D520">
        <v>254780685</v>
      </c>
      <c r="E520" t="s">
        <v>1703</v>
      </c>
      <c r="F520" t="s">
        <v>1704</v>
      </c>
      <c r="G520" t="s">
        <v>11</v>
      </c>
      <c r="H520" t="s">
        <v>837</v>
      </c>
      <c r="I520" s="3" t="s">
        <v>3772</v>
      </c>
      <c r="J520" s="26" t="s">
        <v>4254</v>
      </c>
      <c r="K520">
        <v>582061</v>
      </c>
      <c r="L520" s="5">
        <v>582792</v>
      </c>
      <c r="M520">
        <f t="shared" si="16"/>
        <v>732</v>
      </c>
      <c r="N520" s="5">
        <f t="shared" si="17"/>
        <v>0</v>
      </c>
      <c r="O520" s="5"/>
      <c r="P520" s="5"/>
      <c r="Q520" s="5"/>
      <c r="R520" s="5"/>
      <c r="S520" s="5"/>
      <c r="T520" s="5"/>
      <c r="U520" s="5"/>
      <c r="V520" s="5"/>
    </row>
    <row r="521" spans="1:22" x14ac:dyDescent="0.3">
      <c r="A521" t="s">
        <v>1705</v>
      </c>
      <c r="B521" t="s">
        <v>10</v>
      </c>
      <c r="C521">
        <v>438</v>
      </c>
      <c r="D521">
        <v>254780684</v>
      </c>
      <c r="E521" t="s">
        <v>1706</v>
      </c>
      <c r="F521" t="s">
        <v>1707</v>
      </c>
      <c r="G521" t="s">
        <v>11</v>
      </c>
      <c r="H521" t="s">
        <v>1708</v>
      </c>
      <c r="I521" s="3" t="s">
        <v>3773</v>
      </c>
      <c r="J521" s="26" t="s">
        <v>4254</v>
      </c>
      <c r="K521">
        <v>582824</v>
      </c>
      <c r="L521" s="5">
        <v>584140</v>
      </c>
      <c r="M521">
        <f t="shared" si="16"/>
        <v>1317</v>
      </c>
      <c r="N521" s="5">
        <f t="shared" si="17"/>
        <v>0</v>
      </c>
      <c r="O521" s="5"/>
      <c r="P521" s="5"/>
      <c r="Q521" s="5"/>
      <c r="R521" s="5"/>
      <c r="S521" s="5"/>
      <c r="T521" s="5"/>
      <c r="U521" s="5"/>
      <c r="V521" s="5"/>
    </row>
    <row r="522" spans="1:22" x14ac:dyDescent="0.3">
      <c r="A522" t="s">
        <v>1709</v>
      </c>
      <c r="B522" t="s">
        <v>11</v>
      </c>
      <c r="C522">
        <v>84</v>
      </c>
      <c r="D522">
        <v>254780683</v>
      </c>
      <c r="E522" t="s">
        <v>11</v>
      </c>
      <c r="F522" t="s">
        <v>1710</v>
      </c>
      <c r="G522" t="s">
        <v>11</v>
      </c>
      <c r="H522" t="s">
        <v>1711</v>
      </c>
      <c r="I522" s="3" t="s">
        <v>3774</v>
      </c>
      <c r="J522" s="26" t="s">
        <v>4254</v>
      </c>
      <c r="K522">
        <v>585069</v>
      </c>
      <c r="L522" s="5">
        <v>585323</v>
      </c>
      <c r="M522">
        <f t="shared" si="16"/>
        <v>255</v>
      </c>
      <c r="N522" s="5">
        <f t="shared" si="17"/>
        <v>0</v>
      </c>
      <c r="O522" s="5"/>
      <c r="P522" s="5"/>
      <c r="Q522" s="5"/>
      <c r="R522" s="5"/>
      <c r="S522" s="5"/>
      <c r="T522" s="5"/>
      <c r="U522" s="5"/>
      <c r="V522" s="5"/>
    </row>
    <row r="523" spans="1:22" x14ac:dyDescent="0.3">
      <c r="A523" t="s">
        <v>1712</v>
      </c>
      <c r="B523" t="s">
        <v>11</v>
      </c>
      <c r="C523">
        <v>199</v>
      </c>
      <c r="D523">
        <v>254780682</v>
      </c>
      <c r="E523" t="s">
        <v>11</v>
      </c>
      <c r="F523" t="s">
        <v>1713</v>
      </c>
      <c r="G523" t="s">
        <v>11</v>
      </c>
      <c r="H523" t="s">
        <v>11</v>
      </c>
      <c r="I523" s="3" t="s">
        <v>3379</v>
      </c>
      <c r="J523" s="26" t="s">
        <v>4254</v>
      </c>
      <c r="K523">
        <v>585492</v>
      </c>
      <c r="L523" s="5">
        <v>586091</v>
      </c>
      <c r="M523">
        <f t="shared" si="16"/>
        <v>600</v>
      </c>
      <c r="N523" s="5">
        <f t="shared" si="17"/>
        <v>0</v>
      </c>
      <c r="O523" s="5"/>
      <c r="P523" s="5"/>
      <c r="Q523" s="5"/>
      <c r="R523" s="5"/>
      <c r="S523" s="5"/>
      <c r="T523" s="5"/>
      <c r="U523" s="5"/>
      <c r="V523" s="5"/>
    </row>
    <row r="524" spans="1:22" x14ac:dyDescent="0.3">
      <c r="A524" t="s">
        <v>1714</v>
      </c>
      <c r="B524" t="s">
        <v>11</v>
      </c>
      <c r="C524">
        <v>250</v>
      </c>
      <c r="D524">
        <v>255764489</v>
      </c>
      <c r="E524" t="s">
        <v>1715</v>
      </c>
      <c r="F524" t="s">
        <v>1716</v>
      </c>
      <c r="G524" t="s">
        <v>11</v>
      </c>
      <c r="H524" t="s">
        <v>1717</v>
      </c>
      <c r="I524" s="3" t="s">
        <v>3775</v>
      </c>
      <c r="J524" s="26" t="s">
        <v>4254</v>
      </c>
      <c r="K524">
        <v>586298</v>
      </c>
      <c r="L524" s="5">
        <v>587050</v>
      </c>
      <c r="M524">
        <f t="shared" si="16"/>
        <v>753</v>
      </c>
      <c r="N524" s="5">
        <f t="shared" si="17"/>
        <v>0</v>
      </c>
      <c r="O524" s="5"/>
      <c r="P524" s="5"/>
      <c r="Q524" s="5"/>
      <c r="R524" s="5"/>
      <c r="S524" s="5"/>
      <c r="T524" s="5"/>
      <c r="U524" s="5"/>
      <c r="V524" s="5"/>
    </row>
    <row r="525" spans="1:22" x14ac:dyDescent="0.3">
      <c r="A525" t="s">
        <v>1718</v>
      </c>
      <c r="B525" t="s">
        <v>11</v>
      </c>
      <c r="C525">
        <v>430</v>
      </c>
      <c r="D525">
        <v>254780680</v>
      </c>
      <c r="E525" t="s">
        <v>1719</v>
      </c>
      <c r="F525" t="s">
        <v>1720</v>
      </c>
      <c r="G525" t="s">
        <v>11</v>
      </c>
      <c r="H525" t="s">
        <v>1721</v>
      </c>
      <c r="I525" s="3" t="s">
        <v>3776</v>
      </c>
      <c r="J525" s="26" t="s">
        <v>4254</v>
      </c>
      <c r="K525">
        <v>587054</v>
      </c>
      <c r="L525" s="5">
        <v>588346</v>
      </c>
      <c r="M525">
        <f t="shared" si="16"/>
        <v>1293</v>
      </c>
      <c r="N525" s="5">
        <f t="shared" si="17"/>
        <v>0</v>
      </c>
      <c r="O525" s="5"/>
      <c r="P525" s="5"/>
      <c r="Q525" s="5"/>
      <c r="R525" s="5"/>
      <c r="S525" s="5"/>
      <c r="T525" s="5"/>
      <c r="U525" s="5"/>
      <c r="V525" s="5"/>
    </row>
    <row r="526" spans="1:22" x14ac:dyDescent="0.3">
      <c r="A526" t="s">
        <v>1722</v>
      </c>
      <c r="B526" t="s">
        <v>11</v>
      </c>
      <c r="C526">
        <v>129</v>
      </c>
      <c r="D526">
        <v>254780679</v>
      </c>
      <c r="E526" t="s">
        <v>11</v>
      </c>
      <c r="F526" t="s">
        <v>1723</v>
      </c>
      <c r="G526" t="s">
        <v>11</v>
      </c>
      <c r="H526" t="s">
        <v>11</v>
      </c>
      <c r="I526" s="3" t="s">
        <v>3379</v>
      </c>
      <c r="J526" s="26" t="s">
        <v>4254</v>
      </c>
      <c r="K526">
        <v>588688</v>
      </c>
      <c r="L526" s="5">
        <v>589077</v>
      </c>
      <c r="M526">
        <f t="shared" si="16"/>
        <v>390</v>
      </c>
      <c r="N526" s="5">
        <f t="shared" si="17"/>
        <v>0</v>
      </c>
      <c r="O526" s="5"/>
      <c r="P526" s="5"/>
      <c r="Q526" s="5"/>
      <c r="R526" s="5"/>
      <c r="S526" s="5"/>
      <c r="T526" s="5"/>
      <c r="U526" s="5"/>
      <c r="V526" s="5"/>
    </row>
    <row r="527" spans="1:22" x14ac:dyDescent="0.3">
      <c r="A527" t="s">
        <v>1724</v>
      </c>
      <c r="B527" t="s">
        <v>11</v>
      </c>
      <c r="C527">
        <v>108</v>
      </c>
      <c r="D527">
        <v>254780678</v>
      </c>
      <c r="E527" t="s">
        <v>11</v>
      </c>
      <c r="F527" t="s">
        <v>1725</v>
      </c>
      <c r="G527" t="s">
        <v>11</v>
      </c>
      <c r="H527" t="s">
        <v>11</v>
      </c>
      <c r="I527" s="3" t="s">
        <v>3379</v>
      </c>
      <c r="J527" s="26" t="s">
        <v>4254</v>
      </c>
      <c r="K527">
        <v>589390</v>
      </c>
      <c r="L527" s="5">
        <v>589716</v>
      </c>
      <c r="M527">
        <f t="shared" si="16"/>
        <v>327</v>
      </c>
      <c r="N527" s="5">
        <f t="shared" si="17"/>
        <v>0</v>
      </c>
      <c r="O527" s="5"/>
      <c r="P527" s="5"/>
      <c r="Q527" s="5"/>
      <c r="R527" s="5"/>
      <c r="S527" s="5"/>
      <c r="T527" s="5"/>
      <c r="U527" s="5"/>
      <c r="V527" s="5"/>
    </row>
    <row r="528" spans="1:22" x14ac:dyDescent="0.3">
      <c r="A528" t="s">
        <v>1726</v>
      </c>
      <c r="B528" t="s">
        <v>11</v>
      </c>
      <c r="C528">
        <v>152</v>
      </c>
      <c r="D528">
        <v>254780677</v>
      </c>
      <c r="E528" t="s">
        <v>11</v>
      </c>
      <c r="F528" t="s">
        <v>1727</v>
      </c>
      <c r="G528" t="s">
        <v>11</v>
      </c>
      <c r="H528" t="s">
        <v>1728</v>
      </c>
      <c r="I528" s="3" t="s">
        <v>3379</v>
      </c>
      <c r="J528" s="26" t="s">
        <v>4254</v>
      </c>
      <c r="K528">
        <v>589899</v>
      </c>
      <c r="L528" s="5">
        <v>590357</v>
      </c>
      <c r="M528">
        <f t="shared" si="16"/>
        <v>459</v>
      </c>
      <c r="N528" s="5">
        <f t="shared" si="17"/>
        <v>0</v>
      </c>
      <c r="O528" s="5"/>
      <c r="P528" s="5"/>
      <c r="Q528" s="5"/>
      <c r="R528" s="5"/>
      <c r="S528" s="5"/>
      <c r="T528" s="5"/>
      <c r="U528" s="5"/>
      <c r="V528" s="5"/>
    </row>
    <row r="529" spans="1:22" x14ac:dyDescent="0.3">
      <c r="A529" t="s">
        <v>1729</v>
      </c>
      <c r="B529" t="s">
        <v>11</v>
      </c>
      <c r="C529">
        <v>329</v>
      </c>
      <c r="D529">
        <v>254780676</v>
      </c>
      <c r="E529" t="s">
        <v>11</v>
      </c>
      <c r="F529" t="s">
        <v>1730</v>
      </c>
      <c r="G529" t="s">
        <v>11</v>
      </c>
      <c r="H529" t="s">
        <v>1731</v>
      </c>
      <c r="I529" s="3" t="s">
        <v>3777</v>
      </c>
      <c r="J529" s="26" t="s">
        <v>4254</v>
      </c>
      <c r="K529">
        <v>590378</v>
      </c>
      <c r="L529" s="5">
        <v>591367</v>
      </c>
      <c r="M529">
        <f t="shared" si="16"/>
        <v>990</v>
      </c>
      <c r="N529" s="5">
        <f t="shared" si="17"/>
        <v>0</v>
      </c>
      <c r="O529" s="5"/>
      <c r="P529" s="5"/>
      <c r="Q529" s="5"/>
      <c r="R529" s="5"/>
      <c r="S529" s="5"/>
      <c r="T529" s="5"/>
      <c r="U529" s="5"/>
      <c r="V529" s="5"/>
    </row>
    <row r="530" spans="1:22" x14ac:dyDescent="0.3">
      <c r="A530" t="s">
        <v>1732</v>
      </c>
      <c r="B530" t="s">
        <v>11</v>
      </c>
      <c r="C530">
        <v>481</v>
      </c>
      <c r="D530">
        <v>254780675</v>
      </c>
      <c r="E530" t="s">
        <v>1733</v>
      </c>
      <c r="F530" t="s">
        <v>1734</v>
      </c>
      <c r="G530" t="s">
        <v>11</v>
      </c>
      <c r="H530" t="s">
        <v>1735</v>
      </c>
      <c r="I530" s="3" t="s">
        <v>3778</v>
      </c>
      <c r="J530" s="26" t="s">
        <v>4254</v>
      </c>
      <c r="K530">
        <v>591645</v>
      </c>
      <c r="L530" s="5">
        <v>593090</v>
      </c>
      <c r="M530">
        <f t="shared" si="16"/>
        <v>1446</v>
      </c>
      <c r="N530" s="5">
        <f t="shared" si="17"/>
        <v>0</v>
      </c>
      <c r="O530" s="5"/>
      <c r="P530" s="5"/>
      <c r="Q530" s="5"/>
      <c r="R530" s="5"/>
      <c r="S530" s="5"/>
      <c r="T530" s="5"/>
      <c r="U530" s="5"/>
      <c r="V530" s="5"/>
    </row>
    <row r="531" spans="1:22" x14ac:dyDescent="0.3">
      <c r="A531" t="s">
        <v>1736</v>
      </c>
      <c r="B531" t="s">
        <v>11</v>
      </c>
      <c r="C531">
        <v>423</v>
      </c>
      <c r="D531">
        <v>254780674</v>
      </c>
      <c r="E531" t="s">
        <v>11</v>
      </c>
      <c r="F531" t="s">
        <v>1737</v>
      </c>
      <c r="G531" t="s">
        <v>11</v>
      </c>
      <c r="H531" t="s">
        <v>1738</v>
      </c>
      <c r="I531" s="3" t="s">
        <v>3779</v>
      </c>
      <c r="J531" s="26" t="s">
        <v>4254</v>
      </c>
      <c r="K531">
        <v>593175</v>
      </c>
      <c r="L531" s="5">
        <v>594446</v>
      </c>
      <c r="M531">
        <f t="shared" si="16"/>
        <v>1272</v>
      </c>
      <c r="N531" s="5">
        <f t="shared" si="17"/>
        <v>0</v>
      </c>
      <c r="O531" s="5"/>
      <c r="P531" s="5"/>
      <c r="Q531" s="5"/>
      <c r="R531" s="5"/>
      <c r="S531" s="5"/>
      <c r="T531" s="5"/>
      <c r="U531" s="5"/>
      <c r="V531" s="5"/>
    </row>
    <row r="532" spans="1:22" x14ac:dyDescent="0.3">
      <c r="A532" t="s">
        <v>1739</v>
      </c>
      <c r="B532" t="s">
        <v>11</v>
      </c>
      <c r="C532">
        <v>467</v>
      </c>
      <c r="D532">
        <v>254780673</v>
      </c>
      <c r="E532" t="s">
        <v>11</v>
      </c>
      <c r="F532" t="s">
        <v>1740</v>
      </c>
      <c r="G532" t="s">
        <v>11</v>
      </c>
      <c r="H532" t="s">
        <v>1741</v>
      </c>
      <c r="I532" s="3" t="s">
        <v>3780</v>
      </c>
      <c r="J532" s="26" t="s">
        <v>4254</v>
      </c>
      <c r="K532">
        <v>594446</v>
      </c>
      <c r="L532" s="5">
        <v>595849</v>
      </c>
      <c r="M532">
        <f t="shared" si="16"/>
        <v>1404</v>
      </c>
      <c r="N532" s="5">
        <f t="shared" si="17"/>
        <v>0</v>
      </c>
      <c r="O532" s="5"/>
      <c r="P532" s="5"/>
      <c r="Q532" s="5"/>
      <c r="R532" s="5"/>
      <c r="S532" s="5"/>
      <c r="T532" s="5"/>
      <c r="U532" s="5"/>
      <c r="V532" s="5"/>
    </row>
    <row r="533" spans="1:22" x14ac:dyDescent="0.3">
      <c r="A533" t="s">
        <v>1742</v>
      </c>
      <c r="B533" t="s">
        <v>11</v>
      </c>
      <c r="C533">
        <v>364</v>
      </c>
      <c r="D533">
        <v>255764490</v>
      </c>
      <c r="E533" t="s">
        <v>11</v>
      </c>
      <c r="F533" t="s">
        <v>1743</v>
      </c>
      <c r="G533" t="s">
        <v>11</v>
      </c>
      <c r="H533" t="s">
        <v>1744</v>
      </c>
      <c r="I533" s="3" t="s">
        <v>3781</v>
      </c>
      <c r="J533" s="26" t="s">
        <v>4254</v>
      </c>
      <c r="K533">
        <v>595867</v>
      </c>
      <c r="L533" s="5">
        <v>596961</v>
      </c>
      <c r="M533">
        <f t="shared" si="16"/>
        <v>1095</v>
      </c>
      <c r="N533" s="5">
        <f t="shared" si="17"/>
        <v>0</v>
      </c>
      <c r="O533" s="5"/>
      <c r="P533" s="5"/>
      <c r="Q533" s="5"/>
      <c r="R533" s="5"/>
      <c r="S533" s="5"/>
      <c r="T533" s="5"/>
      <c r="U533" s="5"/>
      <c r="V533" s="5"/>
    </row>
    <row r="534" spans="1:22" x14ac:dyDescent="0.3">
      <c r="A534" t="s">
        <v>1745</v>
      </c>
      <c r="B534" t="s">
        <v>11</v>
      </c>
      <c r="C534">
        <v>105</v>
      </c>
      <c r="D534">
        <v>254780671</v>
      </c>
      <c r="E534" t="s">
        <v>11</v>
      </c>
      <c r="F534" t="s">
        <v>1746</v>
      </c>
      <c r="G534" t="s">
        <v>11</v>
      </c>
      <c r="H534" t="s">
        <v>1747</v>
      </c>
      <c r="I534" s="3" t="s">
        <v>3782</v>
      </c>
      <c r="J534" s="26" t="s">
        <v>4254</v>
      </c>
      <c r="K534">
        <v>597076</v>
      </c>
      <c r="L534" s="5">
        <v>597393</v>
      </c>
      <c r="M534">
        <f t="shared" si="16"/>
        <v>318</v>
      </c>
      <c r="N534" s="5">
        <f t="shared" si="17"/>
        <v>0</v>
      </c>
      <c r="O534" s="5"/>
      <c r="P534" s="5"/>
      <c r="Q534" s="5"/>
      <c r="R534" s="5"/>
      <c r="S534" s="5"/>
      <c r="T534" s="5"/>
      <c r="U534" s="5"/>
      <c r="V534" s="5"/>
    </row>
    <row r="535" spans="1:22" x14ac:dyDescent="0.3">
      <c r="A535" t="s">
        <v>1748</v>
      </c>
      <c r="B535" t="s">
        <v>11</v>
      </c>
      <c r="C535">
        <v>424</v>
      </c>
      <c r="D535">
        <v>254780670</v>
      </c>
      <c r="E535" t="s">
        <v>1749</v>
      </c>
      <c r="F535" t="s">
        <v>1750</v>
      </c>
      <c r="G535" t="s">
        <v>11</v>
      </c>
      <c r="H535" t="s">
        <v>1751</v>
      </c>
      <c r="I535" s="3" t="s">
        <v>3783</v>
      </c>
      <c r="J535" s="26" t="s">
        <v>4254</v>
      </c>
      <c r="K535">
        <v>597494</v>
      </c>
      <c r="L535" s="5">
        <v>598768</v>
      </c>
      <c r="M535">
        <f t="shared" si="16"/>
        <v>1275</v>
      </c>
      <c r="N535" s="5">
        <f t="shared" si="17"/>
        <v>0</v>
      </c>
      <c r="O535" s="5"/>
      <c r="P535" s="5"/>
      <c r="Q535" s="5"/>
      <c r="R535" s="5"/>
      <c r="S535" s="5"/>
      <c r="T535" s="5"/>
      <c r="U535" s="5"/>
      <c r="V535" s="5"/>
    </row>
    <row r="536" spans="1:22" x14ac:dyDescent="0.3">
      <c r="A536" t="s">
        <v>1752</v>
      </c>
      <c r="B536" t="s">
        <v>11</v>
      </c>
      <c r="C536">
        <v>301</v>
      </c>
      <c r="D536">
        <v>254780669</v>
      </c>
      <c r="E536" t="s">
        <v>1753</v>
      </c>
      <c r="F536" t="s">
        <v>1754</v>
      </c>
      <c r="G536" t="s">
        <v>11</v>
      </c>
      <c r="H536" t="s">
        <v>1755</v>
      </c>
      <c r="I536" s="3" t="s">
        <v>3784</v>
      </c>
      <c r="J536" s="26" t="s">
        <v>4254</v>
      </c>
      <c r="K536">
        <v>598831</v>
      </c>
      <c r="L536" s="5">
        <v>599736</v>
      </c>
      <c r="M536">
        <f t="shared" si="16"/>
        <v>906</v>
      </c>
      <c r="N536" s="5">
        <f t="shared" si="17"/>
        <v>0</v>
      </c>
      <c r="O536" s="5"/>
      <c r="P536" s="5"/>
      <c r="Q536" s="5"/>
      <c r="R536" s="5"/>
      <c r="S536" s="5"/>
      <c r="T536" s="5"/>
      <c r="U536" s="5"/>
      <c r="V536" s="5"/>
    </row>
    <row r="537" spans="1:22" x14ac:dyDescent="0.3">
      <c r="A537" t="s">
        <v>1756</v>
      </c>
      <c r="B537" t="s">
        <v>10</v>
      </c>
      <c r="C537">
        <v>46</v>
      </c>
      <c r="D537">
        <v>254780668</v>
      </c>
      <c r="E537" t="s">
        <v>11</v>
      </c>
      <c r="F537" t="s">
        <v>1757</v>
      </c>
      <c r="G537" t="s">
        <v>11</v>
      </c>
      <c r="H537" t="s">
        <v>11</v>
      </c>
      <c r="I537" s="3" t="s">
        <v>3379</v>
      </c>
      <c r="J537" s="26" t="s">
        <v>4254</v>
      </c>
      <c r="K537">
        <v>599999</v>
      </c>
      <c r="L537" s="5">
        <v>600139</v>
      </c>
      <c r="M537">
        <f t="shared" si="16"/>
        <v>141</v>
      </c>
      <c r="N537" s="5">
        <f t="shared" si="17"/>
        <v>0</v>
      </c>
      <c r="O537" s="5"/>
      <c r="P537" s="5"/>
      <c r="Q537" s="5"/>
      <c r="R537" s="5"/>
      <c r="S537" s="5"/>
      <c r="T537" s="5"/>
      <c r="U537" s="5"/>
      <c r="V537" s="5"/>
    </row>
    <row r="538" spans="1:22" x14ac:dyDescent="0.3">
      <c r="A538" t="s">
        <v>1758</v>
      </c>
      <c r="B538" t="s">
        <v>10</v>
      </c>
      <c r="C538">
        <v>43</v>
      </c>
      <c r="D538">
        <v>254780667</v>
      </c>
      <c r="E538" t="s">
        <v>11</v>
      </c>
      <c r="F538" t="s">
        <v>1759</v>
      </c>
      <c r="G538" t="s">
        <v>11</v>
      </c>
      <c r="H538" t="s">
        <v>11</v>
      </c>
      <c r="I538" s="3" t="s">
        <v>3379</v>
      </c>
      <c r="J538" s="26" t="s">
        <v>4254</v>
      </c>
      <c r="K538">
        <v>600729</v>
      </c>
      <c r="L538" s="5">
        <v>600860</v>
      </c>
      <c r="M538">
        <f t="shared" si="16"/>
        <v>132</v>
      </c>
      <c r="N538" s="5">
        <f t="shared" si="17"/>
        <v>0</v>
      </c>
      <c r="O538" s="5"/>
      <c r="P538" s="5"/>
      <c r="Q538" s="5"/>
      <c r="R538" s="5"/>
      <c r="S538" s="5"/>
      <c r="T538" s="5"/>
      <c r="U538" s="5"/>
      <c r="V538" s="5"/>
    </row>
    <row r="539" spans="1:22" x14ac:dyDescent="0.3">
      <c r="A539" t="s">
        <v>1760</v>
      </c>
      <c r="B539" t="s">
        <v>10</v>
      </c>
      <c r="C539">
        <v>445</v>
      </c>
      <c r="D539">
        <v>254780666</v>
      </c>
      <c r="E539" t="s">
        <v>11</v>
      </c>
      <c r="F539" t="s">
        <v>1761</v>
      </c>
      <c r="G539" t="s">
        <v>11</v>
      </c>
      <c r="H539" t="s">
        <v>1762</v>
      </c>
      <c r="I539" s="3" t="s">
        <v>3785</v>
      </c>
      <c r="J539" s="26" t="s">
        <v>4254</v>
      </c>
      <c r="K539">
        <v>601032</v>
      </c>
      <c r="L539" s="5">
        <v>602369</v>
      </c>
      <c r="M539">
        <f t="shared" si="16"/>
        <v>1338</v>
      </c>
      <c r="N539" s="5">
        <f t="shared" si="17"/>
        <v>0</v>
      </c>
      <c r="O539" s="5"/>
      <c r="P539" s="5"/>
      <c r="Q539" s="5"/>
      <c r="R539" s="5"/>
      <c r="S539" s="5"/>
      <c r="T539" s="5"/>
      <c r="U539" s="5"/>
      <c r="V539" s="5"/>
    </row>
    <row r="540" spans="1:22" x14ac:dyDescent="0.3">
      <c r="A540" t="s">
        <v>1763</v>
      </c>
      <c r="B540" t="s">
        <v>11</v>
      </c>
      <c r="C540">
        <v>55</v>
      </c>
      <c r="D540">
        <v>255764491</v>
      </c>
      <c r="E540" t="s">
        <v>11</v>
      </c>
      <c r="F540" t="s">
        <v>1764</v>
      </c>
      <c r="G540" t="s">
        <v>11</v>
      </c>
      <c r="H540" t="s">
        <v>11</v>
      </c>
      <c r="I540" s="3" t="s">
        <v>3379</v>
      </c>
      <c r="J540" s="26" t="s">
        <v>4254</v>
      </c>
      <c r="K540">
        <v>602433</v>
      </c>
      <c r="L540" s="5">
        <v>602600</v>
      </c>
      <c r="M540">
        <f t="shared" si="16"/>
        <v>168</v>
      </c>
      <c r="N540" s="5">
        <f t="shared" si="17"/>
        <v>0</v>
      </c>
      <c r="O540" s="5"/>
      <c r="P540" s="5"/>
      <c r="Q540" s="5"/>
      <c r="R540" s="5"/>
      <c r="S540" s="5"/>
      <c r="T540" s="5"/>
      <c r="U540" s="5"/>
      <c r="V540" s="5"/>
    </row>
    <row r="541" spans="1:22" x14ac:dyDescent="0.3">
      <c r="A541" t="s">
        <v>1765</v>
      </c>
      <c r="B541" t="s">
        <v>10</v>
      </c>
      <c r="C541">
        <v>536</v>
      </c>
      <c r="D541">
        <v>254780664</v>
      </c>
      <c r="E541" t="s">
        <v>1766</v>
      </c>
      <c r="F541" t="s">
        <v>1767</v>
      </c>
      <c r="G541" t="s">
        <v>11</v>
      </c>
      <c r="H541" t="s">
        <v>1768</v>
      </c>
      <c r="I541" s="3" t="s">
        <v>3786</v>
      </c>
      <c r="J541" s="26" t="s">
        <v>4254</v>
      </c>
      <c r="K541">
        <v>603340</v>
      </c>
      <c r="L541" s="5">
        <v>604950</v>
      </c>
      <c r="M541">
        <f t="shared" si="16"/>
        <v>1611</v>
      </c>
      <c r="N541" s="5">
        <f t="shared" si="17"/>
        <v>0</v>
      </c>
      <c r="O541" s="5"/>
      <c r="P541" s="5"/>
      <c r="Q541" s="5"/>
      <c r="R541" s="5"/>
      <c r="S541" s="5"/>
      <c r="T541" s="5"/>
      <c r="U541" s="5"/>
      <c r="V541" s="5"/>
    </row>
    <row r="542" spans="1:22" x14ac:dyDescent="0.3">
      <c r="A542" t="s">
        <v>1769</v>
      </c>
      <c r="B542" t="s">
        <v>11</v>
      </c>
      <c r="C542">
        <v>207</v>
      </c>
      <c r="D542">
        <v>254780663</v>
      </c>
      <c r="E542" t="s">
        <v>11</v>
      </c>
      <c r="F542" t="s">
        <v>1770</v>
      </c>
      <c r="G542" t="s">
        <v>11</v>
      </c>
      <c r="H542" t="s">
        <v>1771</v>
      </c>
      <c r="I542" s="3" t="s">
        <v>3787</v>
      </c>
      <c r="J542" s="26" t="s">
        <v>4254</v>
      </c>
      <c r="K542">
        <v>604985</v>
      </c>
      <c r="L542" s="5">
        <v>605608</v>
      </c>
      <c r="M542">
        <f t="shared" si="16"/>
        <v>624</v>
      </c>
      <c r="N542" s="5">
        <f t="shared" si="17"/>
        <v>0</v>
      </c>
      <c r="O542" s="5"/>
      <c r="P542" s="5"/>
      <c r="Q542" s="5"/>
      <c r="R542" s="5"/>
      <c r="S542" s="5"/>
      <c r="T542" s="5"/>
      <c r="U542" s="5"/>
      <c r="V542" s="5"/>
    </row>
    <row r="543" spans="1:22" x14ac:dyDescent="0.3">
      <c r="A543" t="s">
        <v>1772</v>
      </c>
      <c r="B543" t="s">
        <v>10</v>
      </c>
      <c r="C543">
        <v>1576</v>
      </c>
      <c r="D543">
        <v>254780662</v>
      </c>
      <c r="E543" t="s">
        <v>11</v>
      </c>
      <c r="F543" t="s">
        <v>1773</v>
      </c>
      <c r="G543" t="s">
        <v>11</v>
      </c>
      <c r="H543" t="s">
        <v>1774</v>
      </c>
      <c r="I543" s="3" t="s">
        <v>3788</v>
      </c>
      <c r="J543" s="26" t="s">
        <v>4254</v>
      </c>
      <c r="K543">
        <v>605893</v>
      </c>
      <c r="L543" s="5">
        <v>610623</v>
      </c>
      <c r="M543">
        <f t="shared" si="16"/>
        <v>4731</v>
      </c>
      <c r="N543" s="5">
        <f t="shared" si="17"/>
        <v>0</v>
      </c>
      <c r="O543" s="5"/>
      <c r="P543" s="5"/>
      <c r="Q543" s="5"/>
      <c r="R543" s="5"/>
      <c r="S543" s="5"/>
      <c r="T543" s="5"/>
      <c r="U543" s="5"/>
      <c r="V543" s="5"/>
    </row>
    <row r="544" spans="1:22" x14ac:dyDescent="0.3">
      <c r="A544" t="s">
        <v>1775</v>
      </c>
      <c r="B544" t="s">
        <v>10</v>
      </c>
      <c r="C544">
        <v>471</v>
      </c>
      <c r="D544">
        <v>254780661</v>
      </c>
      <c r="E544" t="s">
        <v>1776</v>
      </c>
      <c r="F544" t="s">
        <v>1777</v>
      </c>
      <c r="G544" t="s">
        <v>11</v>
      </c>
      <c r="H544" t="s">
        <v>1778</v>
      </c>
      <c r="I544" s="3" t="s">
        <v>3789</v>
      </c>
      <c r="J544" s="26" t="s">
        <v>4254</v>
      </c>
      <c r="K544">
        <v>610788</v>
      </c>
      <c r="L544" s="5">
        <v>612203</v>
      </c>
      <c r="M544">
        <f t="shared" si="16"/>
        <v>1416</v>
      </c>
      <c r="N544" s="5">
        <f t="shared" si="17"/>
        <v>0</v>
      </c>
      <c r="O544" s="5"/>
      <c r="P544" s="5"/>
      <c r="Q544" s="5"/>
      <c r="R544" s="5"/>
      <c r="S544" s="5"/>
      <c r="T544" s="5"/>
      <c r="U544" s="5"/>
      <c r="V544" s="5"/>
    </row>
    <row r="545" spans="1:22" x14ac:dyDescent="0.3">
      <c r="A545" t="s">
        <v>1779</v>
      </c>
      <c r="B545" t="s">
        <v>11</v>
      </c>
      <c r="C545">
        <v>244</v>
      </c>
      <c r="D545">
        <v>254780660</v>
      </c>
      <c r="E545" t="s">
        <v>11</v>
      </c>
      <c r="F545" t="s">
        <v>1780</v>
      </c>
      <c r="G545" t="s">
        <v>11</v>
      </c>
      <c r="H545" t="s">
        <v>1781</v>
      </c>
      <c r="I545" s="3" t="s">
        <v>3379</v>
      </c>
      <c r="J545" s="26" t="s">
        <v>4254</v>
      </c>
      <c r="K545">
        <v>612774</v>
      </c>
      <c r="L545" s="5">
        <v>613508</v>
      </c>
      <c r="M545">
        <f t="shared" si="16"/>
        <v>735</v>
      </c>
      <c r="N545" s="5">
        <f t="shared" si="17"/>
        <v>0</v>
      </c>
      <c r="O545" s="5"/>
      <c r="P545" s="5"/>
      <c r="Q545" s="5"/>
      <c r="R545" s="5"/>
      <c r="S545" s="5"/>
      <c r="T545" s="5"/>
      <c r="U545" s="5"/>
      <c r="V545" s="5"/>
    </row>
    <row r="546" spans="1:22" x14ac:dyDescent="0.3">
      <c r="A546" t="s">
        <v>1782</v>
      </c>
      <c r="B546" t="s">
        <v>11</v>
      </c>
      <c r="C546">
        <v>274</v>
      </c>
      <c r="D546">
        <v>254780659</v>
      </c>
      <c r="E546" t="s">
        <v>11</v>
      </c>
      <c r="F546" t="s">
        <v>1783</v>
      </c>
      <c r="G546" t="s">
        <v>11</v>
      </c>
      <c r="H546" t="s">
        <v>1784</v>
      </c>
      <c r="I546" s="3" t="s">
        <v>3379</v>
      </c>
      <c r="J546" s="26" t="s">
        <v>4254</v>
      </c>
      <c r="K546">
        <v>613560</v>
      </c>
      <c r="L546" s="5">
        <v>614384</v>
      </c>
      <c r="M546">
        <f t="shared" si="16"/>
        <v>825</v>
      </c>
      <c r="N546" s="5">
        <f t="shared" si="17"/>
        <v>0</v>
      </c>
      <c r="O546" s="5"/>
      <c r="P546" s="5"/>
      <c r="Q546" s="5"/>
      <c r="R546" s="5"/>
      <c r="S546" s="5"/>
      <c r="T546" s="5"/>
      <c r="U546" s="5"/>
      <c r="V546" s="5"/>
    </row>
    <row r="547" spans="1:22" x14ac:dyDescent="0.3">
      <c r="A547" t="s">
        <v>1785</v>
      </c>
      <c r="B547" t="s">
        <v>11</v>
      </c>
      <c r="C547">
        <v>113</v>
      </c>
      <c r="D547">
        <v>254780658</v>
      </c>
      <c r="E547" t="s">
        <v>11</v>
      </c>
      <c r="F547" t="s">
        <v>1786</v>
      </c>
      <c r="G547" t="s">
        <v>11</v>
      </c>
      <c r="H547" t="s">
        <v>1787</v>
      </c>
      <c r="I547" s="3" t="s">
        <v>3790</v>
      </c>
      <c r="J547" s="26" t="s">
        <v>4254</v>
      </c>
      <c r="K547">
        <v>614381</v>
      </c>
      <c r="L547" s="5">
        <v>614722</v>
      </c>
      <c r="M547">
        <f t="shared" si="16"/>
        <v>342</v>
      </c>
      <c r="N547" s="5">
        <f t="shared" si="17"/>
        <v>0</v>
      </c>
      <c r="O547" s="5"/>
      <c r="P547" s="5"/>
      <c r="Q547" s="5"/>
      <c r="R547" s="5"/>
      <c r="S547" s="5"/>
      <c r="T547" s="5"/>
      <c r="U547" s="5"/>
      <c r="V547" s="5"/>
    </row>
    <row r="548" spans="1:22" x14ac:dyDescent="0.3">
      <c r="A548" t="s">
        <v>1788</v>
      </c>
      <c r="B548" t="s">
        <v>11</v>
      </c>
      <c r="C548">
        <v>61</v>
      </c>
      <c r="D548">
        <v>254780657</v>
      </c>
      <c r="E548" t="s">
        <v>11</v>
      </c>
      <c r="F548" t="s">
        <v>1789</v>
      </c>
      <c r="G548" t="s">
        <v>11</v>
      </c>
      <c r="H548" t="s">
        <v>11</v>
      </c>
      <c r="I548" s="3" t="s">
        <v>3379</v>
      </c>
      <c r="J548" s="26" t="s">
        <v>4254</v>
      </c>
      <c r="K548">
        <v>614791</v>
      </c>
      <c r="L548" s="5">
        <v>614976</v>
      </c>
      <c r="M548">
        <f t="shared" si="16"/>
        <v>186</v>
      </c>
      <c r="N548" s="5">
        <f t="shared" si="17"/>
        <v>0</v>
      </c>
      <c r="O548" s="5"/>
      <c r="P548" s="5"/>
      <c r="Q548" s="5"/>
      <c r="R548" s="5"/>
      <c r="S548" s="5"/>
      <c r="T548" s="5"/>
      <c r="U548" s="5"/>
      <c r="V548" s="5"/>
    </row>
    <row r="549" spans="1:22" x14ac:dyDescent="0.3">
      <c r="A549" t="s">
        <v>1790</v>
      </c>
      <c r="B549" t="s">
        <v>11</v>
      </c>
      <c r="C549">
        <v>56</v>
      </c>
      <c r="D549">
        <v>255764492</v>
      </c>
      <c r="E549" t="s">
        <v>11</v>
      </c>
      <c r="F549" t="s">
        <v>1791</v>
      </c>
      <c r="G549" t="s">
        <v>11</v>
      </c>
      <c r="H549" t="s">
        <v>11</v>
      </c>
      <c r="I549" s="3" t="s">
        <v>3379</v>
      </c>
      <c r="J549" s="26" t="s">
        <v>4254</v>
      </c>
      <c r="K549">
        <v>615050</v>
      </c>
      <c r="L549" s="5">
        <v>615220</v>
      </c>
      <c r="M549">
        <f t="shared" si="16"/>
        <v>171</v>
      </c>
      <c r="N549" s="5">
        <f t="shared" si="17"/>
        <v>0</v>
      </c>
      <c r="O549" s="5"/>
      <c r="P549" s="5"/>
      <c r="Q549" s="5"/>
      <c r="R549" s="5"/>
      <c r="S549" s="5"/>
      <c r="T549" s="5"/>
      <c r="U549" s="5"/>
      <c r="V549" s="5"/>
    </row>
    <row r="550" spans="1:22" x14ac:dyDescent="0.3">
      <c r="A550" t="s">
        <v>1792</v>
      </c>
      <c r="B550" t="s">
        <v>10</v>
      </c>
      <c r="C550">
        <v>673</v>
      </c>
      <c r="D550">
        <v>254780655</v>
      </c>
      <c r="E550" t="s">
        <v>1793</v>
      </c>
      <c r="F550" t="s">
        <v>1794</v>
      </c>
      <c r="G550" t="s">
        <v>11</v>
      </c>
      <c r="H550" t="s">
        <v>1795</v>
      </c>
      <c r="I550" s="3" t="s">
        <v>3791</v>
      </c>
      <c r="J550" s="26" t="s">
        <v>4254</v>
      </c>
      <c r="K550">
        <v>615511</v>
      </c>
      <c r="L550" s="5">
        <v>617532</v>
      </c>
      <c r="M550">
        <f t="shared" si="16"/>
        <v>2022</v>
      </c>
      <c r="N550" s="5">
        <f t="shared" si="17"/>
        <v>0</v>
      </c>
      <c r="O550" s="5"/>
      <c r="P550" s="5"/>
      <c r="Q550" s="5"/>
      <c r="R550" s="5"/>
      <c r="S550" s="5"/>
      <c r="T550" s="5"/>
      <c r="U550" s="5"/>
      <c r="V550" s="5"/>
    </row>
    <row r="551" spans="1:22" x14ac:dyDescent="0.3">
      <c r="A551" t="s">
        <v>1796</v>
      </c>
      <c r="B551" t="s">
        <v>10</v>
      </c>
      <c r="C551">
        <v>333</v>
      </c>
      <c r="D551">
        <v>254780654</v>
      </c>
      <c r="E551" t="s">
        <v>11</v>
      </c>
      <c r="F551" t="s">
        <v>1797</v>
      </c>
      <c r="G551" t="s">
        <v>11</v>
      </c>
      <c r="H551" t="s">
        <v>1798</v>
      </c>
      <c r="I551" s="3" t="s">
        <v>3792</v>
      </c>
      <c r="J551" s="26" t="s">
        <v>4254</v>
      </c>
      <c r="K551">
        <v>617585</v>
      </c>
      <c r="L551" s="5">
        <v>618586</v>
      </c>
      <c r="M551">
        <f t="shared" si="16"/>
        <v>1002</v>
      </c>
      <c r="N551" s="5">
        <f t="shared" si="17"/>
        <v>0</v>
      </c>
      <c r="O551" s="5"/>
      <c r="P551" s="5"/>
      <c r="Q551" s="5"/>
      <c r="R551" s="5"/>
      <c r="S551" s="5"/>
      <c r="T551" s="5"/>
      <c r="U551" s="5"/>
      <c r="V551" s="5"/>
    </row>
    <row r="552" spans="1:22" x14ac:dyDescent="0.3">
      <c r="A552" t="s">
        <v>1799</v>
      </c>
      <c r="B552" t="s">
        <v>10</v>
      </c>
      <c r="C552">
        <v>400</v>
      </c>
      <c r="D552">
        <v>254780653</v>
      </c>
      <c r="E552" t="s">
        <v>1800</v>
      </c>
      <c r="F552" t="s">
        <v>1801</v>
      </c>
      <c r="G552" t="s">
        <v>11</v>
      </c>
      <c r="H552" t="s">
        <v>1802</v>
      </c>
      <c r="I552" s="3" t="s">
        <v>3793</v>
      </c>
      <c r="J552" s="26" t="s">
        <v>4254</v>
      </c>
      <c r="K552">
        <v>618649</v>
      </c>
      <c r="L552" s="5">
        <v>619851</v>
      </c>
      <c r="M552">
        <f t="shared" si="16"/>
        <v>1203</v>
      </c>
      <c r="N552" s="5">
        <f t="shared" si="17"/>
        <v>0</v>
      </c>
      <c r="O552" s="5"/>
      <c r="P552" s="5"/>
      <c r="Q552" s="5"/>
      <c r="R552" s="5"/>
      <c r="S552" s="5"/>
      <c r="T552" s="5"/>
      <c r="U552" s="5"/>
      <c r="V552" s="5"/>
    </row>
    <row r="553" spans="1:22" x14ac:dyDescent="0.3">
      <c r="A553" t="s">
        <v>1803</v>
      </c>
      <c r="B553" t="s">
        <v>10</v>
      </c>
      <c r="C553">
        <v>339</v>
      </c>
      <c r="D553">
        <v>254780652</v>
      </c>
      <c r="E553" t="s">
        <v>11</v>
      </c>
      <c r="F553" t="s">
        <v>1804</v>
      </c>
      <c r="G553" t="s">
        <v>11</v>
      </c>
      <c r="H553" t="s">
        <v>1805</v>
      </c>
      <c r="I553" s="3" t="s">
        <v>3794</v>
      </c>
      <c r="J553" s="26" t="s">
        <v>4254</v>
      </c>
      <c r="K553">
        <v>619963</v>
      </c>
      <c r="L553" s="5">
        <v>620982</v>
      </c>
      <c r="M553">
        <f t="shared" si="16"/>
        <v>1020</v>
      </c>
      <c r="N553" s="5">
        <f t="shared" si="17"/>
        <v>0</v>
      </c>
      <c r="O553" s="5"/>
      <c r="P553" s="5"/>
      <c r="Q553" s="5"/>
      <c r="R553" s="5"/>
      <c r="S553" s="5"/>
      <c r="T553" s="5"/>
      <c r="U553" s="5"/>
      <c r="V553" s="5"/>
    </row>
    <row r="554" spans="1:22" x14ac:dyDescent="0.3">
      <c r="A554" t="s">
        <v>1806</v>
      </c>
      <c r="B554" t="s">
        <v>10</v>
      </c>
      <c r="C554">
        <v>30</v>
      </c>
      <c r="D554">
        <v>254780651</v>
      </c>
      <c r="E554" t="s">
        <v>11</v>
      </c>
      <c r="F554" t="s">
        <v>1807</v>
      </c>
      <c r="G554" t="s">
        <v>11</v>
      </c>
      <c r="H554" t="s">
        <v>11</v>
      </c>
      <c r="I554" s="3" t="s">
        <v>3379</v>
      </c>
      <c r="J554" s="26" t="s">
        <v>4254</v>
      </c>
      <c r="K554">
        <v>620972</v>
      </c>
      <c r="L554" s="5">
        <v>621064</v>
      </c>
      <c r="M554">
        <f t="shared" si="16"/>
        <v>93</v>
      </c>
      <c r="N554" s="5">
        <f t="shared" si="17"/>
        <v>0</v>
      </c>
      <c r="O554" s="5"/>
      <c r="P554" s="5"/>
      <c r="Q554" s="5"/>
      <c r="R554" s="5"/>
      <c r="S554" s="5"/>
      <c r="T554" s="5"/>
      <c r="U554" s="5"/>
      <c r="V554" s="5"/>
    </row>
    <row r="555" spans="1:22" x14ac:dyDescent="0.3">
      <c r="A555" t="s">
        <v>1808</v>
      </c>
      <c r="B555" t="s">
        <v>10</v>
      </c>
      <c r="C555">
        <v>170</v>
      </c>
      <c r="D555">
        <v>254780650</v>
      </c>
      <c r="E555" t="s">
        <v>11</v>
      </c>
      <c r="F555" t="s">
        <v>1809</v>
      </c>
      <c r="G555" t="s">
        <v>11</v>
      </c>
      <c r="H555" t="s">
        <v>1810</v>
      </c>
      <c r="I555" s="3" t="s">
        <v>3379</v>
      </c>
      <c r="J555" s="26" t="s">
        <v>4254</v>
      </c>
      <c r="K555">
        <v>621139</v>
      </c>
      <c r="L555" s="5">
        <v>621651</v>
      </c>
      <c r="M555">
        <f t="shared" si="16"/>
        <v>513</v>
      </c>
      <c r="N555" s="5">
        <f t="shared" si="17"/>
        <v>0</v>
      </c>
      <c r="O555" s="5"/>
      <c r="P555" s="5"/>
      <c r="Q555" s="5"/>
      <c r="R555" s="5"/>
      <c r="S555" s="5"/>
      <c r="T555" s="5"/>
      <c r="U555" s="5"/>
      <c r="V555" s="5"/>
    </row>
    <row r="556" spans="1:22" x14ac:dyDescent="0.3">
      <c r="A556" t="s">
        <v>1811</v>
      </c>
      <c r="B556" t="s">
        <v>11</v>
      </c>
      <c r="C556">
        <v>216</v>
      </c>
      <c r="D556">
        <v>254780649</v>
      </c>
      <c r="E556" t="s">
        <v>1812</v>
      </c>
      <c r="F556" t="s">
        <v>1813</v>
      </c>
      <c r="G556" t="s">
        <v>11</v>
      </c>
      <c r="H556" t="s">
        <v>1814</v>
      </c>
      <c r="I556" s="3" t="s">
        <v>3795</v>
      </c>
      <c r="J556" s="26" t="s">
        <v>4254</v>
      </c>
      <c r="K556">
        <v>622804</v>
      </c>
      <c r="L556" s="5">
        <v>623454</v>
      </c>
      <c r="M556">
        <f t="shared" si="16"/>
        <v>651</v>
      </c>
      <c r="N556" s="5">
        <f t="shared" si="17"/>
        <v>0</v>
      </c>
      <c r="O556" s="5"/>
      <c r="P556" s="5"/>
      <c r="Q556" s="5"/>
      <c r="R556" s="5"/>
      <c r="S556" s="5"/>
      <c r="T556" s="5"/>
      <c r="U556" s="5"/>
      <c r="V556" s="5"/>
    </row>
    <row r="557" spans="1:22" x14ac:dyDescent="0.3">
      <c r="A557" t="s">
        <v>1815</v>
      </c>
      <c r="B557" t="s">
        <v>11</v>
      </c>
      <c r="C557">
        <v>335</v>
      </c>
      <c r="D557">
        <v>254780648</v>
      </c>
      <c r="E557" t="s">
        <v>1816</v>
      </c>
      <c r="F557" t="s">
        <v>1817</v>
      </c>
      <c r="G557" t="s">
        <v>11</v>
      </c>
      <c r="H557" t="s">
        <v>1818</v>
      </c>
      <c r="I557" s="3" t="s">
        <v>3796</v>
      </c>
      <c r="J557" s="26" t="s">
        <v>4254</v>
      </c>
      <c r="K557">
        <v>623661</v>
      </c>
      <c r="L557" s="5">
        <v>624668</v>
      </c>
      <c r="M557">
        <f t="shared" si="16"/>
        <v>1008</v>
      </c>
      <c r="N557" s="5">
        <f t="shared" si="17"/>
        <v>0</v>
      </c>
      <c r="O557" s="5"/>
      <c r="P557" s="5"/>
      <c r="Q557" s="5"/>
      <c r="R557" s="5"/>
      <c r="S557" s="5"/>
      <c r="T557" s="5"/>
      <c r="U557" s="5"/>
      <c r="V557" s="5"/>
    </row>
    <row r="558" spans="1:22" x14ac:dyDescent="0.3">
      <c r="A558" t="s">
        <v>1819</v>
      </c>
      <c r="B558" t="s">
        <v>11</v>
      </c>
      <c r="C558">
        <v>90</v>
      </c>
      <c r="D558">
        <v>254780647</v>
      </c>
      <c r="E558" t="s">
        <v>1820</v>
      </c>
      <c r="F558" t="s">
        <v>1821</v>
      </c>
      <c r="G558" t="s">
        <v>11</v>
      </c>
      <c r="H558" t="s">
        <v>1822</v>
      </c>
      <c r="I558" s="3" t="s">
        <v>3797</v>
      </c>
      <c r="J558" s="26" t="s">
        <v>4254</v>
      </c>
      <c r="K558">
        <v>624887</v>
      </c>
      <c r="L558" s="5">
        <v>625159</v>
      </c>
      <c r="M558">
        <f t="shared" si="16"/>
        <v>273</v>
      </c>
      <c r="N558" s="5">
        <f t="shared" si="17"/>
        <v>0</v>
      </c>
      <c r="O558" s="5"/>
      <c r="P558" s="5"/>
      <c r="Q558" s="5"/>
      <c r="R558" s="5"/>
      <c r="S558" s="5"/>
      <c r="T558" s="5"/>
      <c r="U558" s="5"/>
      <c r="V558" s="5"/>
    </row>
    <row r="559" spans="1:22" x14ac:dyDescent="0.3">
      <c r="A559" t="s">
        <v>1823</v>
      </c>
      <c r="B559" t="s">
        <v>11</v>
      </c>
      <c r="C559">
        <v>103</v>
      </c>
      <c r="D559">
        <v>254780646</v>
      </c>
      <c r="E559" t="s">
        <v>1824</v>
      </c>
      <c r="F559" t="s">
        <v>1825</v>
      </c>
      <c r="G559" t="s">
        <v>11</v>
      </c>
      <c r="H559" t="s">
        <v>1826</v>
      </c>
      <c r="I559" s="3" t="s">
        <v>3798</v>
      </c>
      <c r="J559" s="26" t="s">
        <v>4254</v>
      </c>
      <c r="K559">
        <v>625207</v>
      </c>
      <c r="L559" s="5">
        <v>625518</v>
      </c>
      <c r="M559">
        <f t="shared" si="16"/>
        <v>312</v>
      </c>
      <c r="N559" s="5">
        <f t="shared" si="17"/>
        <v>0</v>
      </c>
      <c r="O559" s="5"/>
      <c r="P559" s="5"/>
      <c r="Q559" s="5"/>
      <c r="R559" s="5"/>
      <c r="S559" s="5"/>
      <c r="T559" s="5"/>
      <c r="U559" s="5"/>
      <c r="V559" s="5"/>
    </row>
    <row r="560" spans="1:22" x14ac:dyDescent="0.3">
      <c r="A560" t="s">
        <v>1827</v>
      </c>
      <c r="B560" t="s">
        <v>11</v>
      </c>
      <c r="C560">
        <v>91</v>
      </c>
      <c r="D560">
        <v>254780645</v>
      </c>
      <c r="E560" t="s">
        <v>11</v>
      </c>
      <c r="F560" t="s">
        <v>1828</v>
      </c>
      <c r="G560" t="s">
        <v>11</v>
      </c>
      <c r="H560" t="s">
        <v>11</v>
      </c>
      <c r="I560" s="3" t="s">
        <v>3379</v>
      </c>
      <c r="J560" s="26" t="s">
        <v>4254</v>
      </c>
      <c r="K560">
        <v>626219</v>
      </c>
      <c r="L560" s="5">
        <v>626494</v>
      </c>
      <c r="M560">
        <f t="shared" si="16"/>
        <v>276</v>
      </c>
      <c r="N560" s="5">
        <f t="shared" si="17"/>
        <v>0</v>
      </c>
      <c r="O560" s="5"/>
      <c r="P560" s="5"/>
      <c r="Q560" s="5"/>
      <c r="R560" s="5"/>
      <c r="S560" s="5"/>
      <c r="T560" s="5"/>
      <c r="U560" s="5"/>
      <c r="V560" s="5"/>
    </row>
    <row r="561" spans="1:22" x14ac:dyDescent="0.3">
      <c r="A561" t="s">
        <v>1829</v>
      </c>
      <c r="B561" t="s">
        <v>11</v>
      </c>
      <c r="C561">
        <v>289</v>
      </c>
      <c r="D561">
        <v>254780644</v>
      </c>
      <c r="E561" t="s">
        <v>11</v>
      </c>
      <c r="F561" t="s">
        <v>1830</v>
      </c>
      <c r="G561" t="s">
        <v>11</v>
      </c>
      <c r="H561" t="s">
        <v>11</v>
      </c>
      <c r="I561" s="3" t="s">
        <v>3379</v>
      </c>
      <c r="J561" s="26" t="s">
        <v>4254</v>
      </c>
      <c r="K561">
        <v>626580</v>
      </c>
      <c r="L561" s="5">
        <v>627449</v>
      </c>
      <c r="M561">
        <f t="shared" si="16"/>
        <v>870</v>
      </c>
      <c r="N561" s="5">
        <f t="shared" si="17"/>
        <v>0</v>
      </c>
      <c r="O561" s="5"/>
      <c r="P561" s="5"/>
      <c r="Q561" s="5"/>
      <c r="R561" s="5"/>
      <c r="S561" s="5"/>
      <c r="T561" s="5"/>
      <c r="U561" s="5"/>
      <c r="V561" s="5"/>
    </row>
    <row r="562" spans="1:22" x14ac:dyDescent="0.3">
      <c r="A562" t="s">
        <v>1831</v>
      </c>
      <c r="B562" t="s">
        <v>11</v>
      </c>
      <c r="C562">
        <v>60</v>
      </c>
      <c r="D562">
        <v>255764493</v>
      </c>
      <c r="E562" t="s">
        <v>11</v>
      </c>
      <c r="F562" t="s">
        <v>1832</v>
      </c>
      <c r="G562" t="s">
        <v>11</v>
      </c>
      <c r="H562" t="s">
        <v>11</v>
      </c>
      <c r="I562" s="3" t="s">
        <v>3379</v>
      </c>
      <c r="J562" s="26" t="s">
        <v>4254</v>
      </c>
      <c r="K562">
        <v>627531</v>
      </c>
      <c r="L562" s="5">
        <v>627713</v>
      </c>
      <c r="M562">
        <f t="shared" si="16"/>
        <v>183</v>
      </c>
      <c r="N562" s="5">
        <f t="shared" si="17"/>
        <v>0</v>
      </c>
      <c r="O562" s="5"/>
      <c r="P562" s="5"/>
      <c r="Q562" s="5"/>
      <c r="R562" s="5"/>
      <c r="S562" s="5"/>
      <c r="T562" s="5"/>
      <c r="U562" s="5"/>
      <c r="V562" s="5"/>
    </row>
    <row r="563" spans="1:22" x14ac:dyDescent="0.3">
      <c r="A563" t="s">
        <v>1833</v>
      </c>
      <c r="B563" t="s">
        <v>11</v>
      </c>
      <c r="C563">
        <v>66</v>
      </c>
      <c r="D563">
        <v>254780642</v>
      </c>
      <c r="E563" t="s">
        <v>11</v>
      </c>
      <c r="F563" t="s">
        <v>1834</v>
      </c>
      <c r="G563" t="s">
        <v>11</v>
      </c>
      <c r="H563" t="s">
        <v>11</v>
      </c>
      <c r="I563" s="3" t="s">
        <v>3379</v>
      </c>
      <c r="J563" s="26" t="s">
        <v>4254</v>
      </c>
      <c r="K563">
        <v>627706</v>
      </c>
      <c r="L563" s="5">
        <v>627906</v>
      </c>
      <c r="M563">
        <f t="shared" si="16"/>
        <v>201</v>
      </c>
      <c r="N563" s="5">
        <f t="shared" si="17"/>
        <v>0</v>
      </c>
      <c r="O563" s="5"/>
      <c r="P563" s="5"/>
      <c r="Q563" s="5"/>
      <c r="R563" s="5"/>
      <c r="S563" s="5"/>
      <c r="T563" s="5"/>
      <c r="U563" s="5"/>
      <c r="V563" s="5"/>
    </row>
    <row r="564" spans="1:22" x14ac:dyDescent="0.3">
      <c r="A564" t="s">
        <v>1835</v>
      </c>
      <c r="B564" t="s">
        <v>11</v>
      </c>
      <c r="C564">
        <v>121</v>
      </c>
      <c r="D564">
        <v>254780641</v>
      </c>
      <c r="E564" t="s">
        <v>11</v>
      </c>
      <c r="F564" t="s">
        <v>1836</v>
      </c>
      <c r="G564" t="s">
        <v>11</v>
      </c>
      <c r="H564" t="s">
        <v>11</v>
      </c>
      <c r="I564" s="3" t="s">
        <v>3379</v>
      </c>
      <c r="J564" s="26" t="s">
        <v>4254</v>
      </c>
      <c r="K564">
        <v>627893</v>
      </c>
      <c r="L564" s="5">
        <v>628258</v>
      </c>
      <c r="M564">
        <f t="shared" si="16"/>
        <v>366</v>
      </c>
      <c r="N564" s="5">
        <f t="shared" si="17"/>
        <v>0</v>
      </c>
      <c r="O564" s="5"/>
      <c r="P564" s="5"/>
      <c r="Q564" s="5"/>
      <c r="R564" s="5"/>
      <c r="S564" s="5"/>
      <c r="T564" s="5"/>
      <c r="U564" s="5"/>
      <c r="V564" s="5"/>
    </row>
    <row r="565" spans="1:22" x14ac:dyDescent="0.3">
      <c r="A565" t="s">
        <v>1837</v>
      </c>
      <c r="B565" t="s">
        <v>11</v>
      </c>
      <c r="C565">
        <v>110</v>
      </c>
      <c r="D565">
        <v>254780640</v>
      </c>
      <c r="E565" t="s">
        <v>11</v>
      </c>
      <c r="F565" t="s">
        <v>1838</v>
      </c>
      <c r="G565" t="s">
        <v>11</v>
      </c>
      <c r="H565" t="s">
        <v>1839</v>
      </c>
      <c r="I565" s="3" t="s">
        <v>3379</v>
      </c>
      <c r="J565" s="26" t="s">
        <v>4254</v>
      </c>
      <c r="K565">
        <v>628237</v>
      </c>
      <c r="L565" s="5">
        <v>628569</v>
      </c>
      <c r="M565">
        <f t="shared" si="16"/>
        <v>333</v>
      </c>
      <c r="N565" s="5">
        <f t="shared" si="17"/>
        <v>0</v>
      </c>
      <c r="O565" s="5"/>
      <c r="P565" s="5"/>
      <c r="Q565" s="5"/>
      <c r="R565" s="5"/>
      <c r="S565" s="5"/>
      <c r="T565" s="5"/>
      <c r="U565" s="5"/>
      <c r="V565" s="5"/>
    </row>
    <row r="566" spans="1:22" x14ac:dyDescent="0.3">
      <c r="A566" t="s">
        <v>1840</v>
      </c>
      <c r="B566" t="s">
        <v>10</v>
      </c>
      <c r="C566">
        <v>39</v>
      </c>
      <c r="D566">
        <v>254780639</v>
      </c>
      <c r="E566" t="s">
        <v>11</v>
      </c>
      <c r="F566" t="s">
        <v>1841</v>
      </c>
      <c r="G566" t="s">
        <v>11</v>
      </c>
      <c r="H566" t="s">
        <v>11</v>
      </c>
      <c r="I566" s="3" t="s">
        <v>3379</v>
      </c>
      <c r="J566" s="26" t="s">
        <v>4254</v>
      </c>
      <c r="K566">
        <v>629161</v>
      </c>
      <c r="L566" s="5">
        <v>629280</v>
      </c>
      <c r="M566">
        <f t="shared" si="16"/>
        <v>120</v>
      </c>
      <c r="N566" s="5">
        <f t="shared" si="17"/>
        <v>0</v>
      </c>
      <c r="O566" s="5"/>
      <c r="P566" s="5"/>
      <c r="Q566" s="5"/>
      <c r="R566" s="5"/>
      <c r="S566" s="5"/>
      <c r="T566" s="5"/>
      <c r="U566" s="5"/>
      <c r="V566" s="5"/>
    </row>
    <row r="567" spans="1:22" x14ac:dyDescent="0.3">
      <c r="A567" t="s">
        <v>1842</v>
      </c>
      <c r="B567" t="s">
        <v>11</v>
      </c>
      <c r="C567">
        <v>384</v>
      </c>
      <c r="D567">
        <v>254780638</v>
      </c>
      <c r="E567" t="s">
        <v>1843</v>
      </c>
      <c r="F567" t="s">
        <v>1844</v>
      </c>
      <c r="G567" t="s">
        <v>11</v>
      </c>
      <c r="H567" t="s">
        <v>1845</v>
      </c>
      <c r="I567" s="3" t="s">
        <v>3799</v>
      </c>
      <c r="J567" s="26" t="s">
        <v>4254</v>
      </c>
      <c r="K567">
        <v>629789</v>
      </c>
      <c r="L567" s="5">
        <v>630943</v>
      </c>
      <c r="M567">
        <f t="shared" si="16"/>
        <v>1155</v>
      </c>
      <c r="N567" s="5">
        <f t="shared" si="17"/>
        <v>0</v>
      </c>
      <c r="O567" s="5"/>
      <c r="P567" s="5"/>
      <c r="Q567" s="5"/>
      <c r="R567" s="5"/>
      <c r="S567" s="5"/>
      <c r="T567" s="5"/>
      <c r="U567" s="5"/>
      <c r="V567" s="5"/>
    </row>
    <row r="568" spans="1:22" x14ac:dyDescent="0.3">
      <c r="A568" t="s">
        <v>1846</v>
      </c>
      <c r="B568" t="s">
        <v>11</v>
      </c>
      <c r="C568">
        <v>652</v>
      </c>
      <c r="D568">
        <v>255764494</v>
      </c>
      <c r="E568" t="s">
        <v>1847</v>
      </c>
      <c r="F568" t="s">
        <v>1848</v>
      </c>
      <c r="G568" t="s">
        <v>11</v>
      </c>
      <c r="H568" t="s">
        <v>1849</v>
      </c>
      <c r="I568" s="3" t="s">
        <v>3800</v>
      </c>
      <c r="J568" s="26" t="s">
        <v>4254</v>
      </c>
      <c r="K568">
        <v>631010</v>
      </c>
      <c r="L568" s="5">
        <v>632968</v>
      </c>
      <c r="M568">
        <f t="shared" si="16"/>
        <v>1959</v>
      </c>
      <c r="N568" s="5">
        <f t="shared" si="17"/>
        <v>0</v>
      </c>
      <c r="O568" s="5"/>
      <c r="P568" s="5"/>
      <c r="Q568" s="5"/>
      <c r="R568" s="5"/>
      <c r="S568" s="5"/>
      <c r="T568" s="5"/>
      <c r="U568" s="5"/>
      <c r="V568" s="5"/>
    </row>
    <row r="569" spans="1:22" x14ac:dyDescent="0.3">
      <c r="A569" t="s">
        <v>1850</v>
      </c>
      <c r="B569" t="s">
        <v>10</v>
      </c>
      <c r="C569">
        <v>207</v>
      </c>
      <c r="D569">
        <v>254780636</v>
      </c>
      <c r="E569" t="s">
        <v>11</v>
      </c>
      <c r="F569" t="s">
        <v>1851</v>
      </c>
      <c r="G569" t="s">
        <v>11</v>
      </c>
      <c r="H569" t="s">
        <v>1852</v>
      </c>
      <c r="I569" s="3" t="s">
        <v>3801</v>
      </c>
      <c r="J569" s="26" t="s">
        <v>4254</v>
      </c>
      <c r="K569">
        <v>633342</v>
      </c>
      <c r="L569" s="5">
        <v>633965</v>
      </c>
      <c r="M569">
        <f t="shared" si="16"/>
        <v>624</v>
      </c>
      <c r="N569" s="5">
        <f t="shared" si="17"/>
        <v>0</v>
      </c>
      <c r="O569" s="5"/>
      <c r="P569" s="5"/>
      <c r="Q569" s="5"/>
      <c r="R569" s="5"/>
      <c r="S569" s="5"/>
      <c r="T569" s="5"/>
      <c r="U569" s="5"/>
      <c r="V569" s="5"/>
    </row>
    <row r="570" spans="1:22" x14ac:dyDescent="0.3">
      <c r="A570" t="s">
        <v>1853</v>
      </c>
      <c r="B570" t="s">
        <v>11</v>
      </c>
      <c r="C570">
        <v>412</v>
      </c>
      <c r="D570">
        <v>254780635</v>
      </c>
      <c r="E570" t="s">
        <v>11</v>
      </c>
      <c r="F570" t="s">
        <v>1854</v>
      </c>
      <c r="G570" t="s">
        <v>11</v>
      </c>
      <c r="H570" t="s">
        <v>1855</v>
      </c>
      <c r="I570" s="3" t="s">
        <v>3379</v>
      </c>
      <c r="J570" s="26" t="s">
        <v>4254</v>
      </c>
      <c r="K570">
        <v>634351</v>
      </c>
      <c r="L570" s="5">
        <v>635589</v>
      </c>
      <c r="M570">
        <f t="shared" si="16"/>
        <v>1239</v>
      </c>
      <c r="N570" s="5">
        <f t="shared" si="17"/>
        <v>0</v>
      </c>
      <c r="O570" s="5"/>
      <c r="P570" s="5"/>
      <c r="Q570" s="5"/>
      <c r="R570" s="5"/>
      <c r="S570" s="5"/>
      <c r="T570" s="5"/>
      <c r="U570" s="5"/>
      <c r="V570" s="5"/>
    </row>
    <row r="571" spans="1:22" x14ac:dyDescent="0.3">
      <c r="A571" t="s">
        <v>1856</v>
      </c>
      <c r="B571" t="s">
        <v>11</v>
      </c>
      <c r="C571">
        <v>429</v>
      </c>
      <c r="D571">
        <v>254780634</v>
      </c>
      <c r="E571" t="s">
        <v>11</v>
      </c>
      <c r="F571" t="s">
        <v>1857</v>
      </c>
      <c r="G571" t="s">
        <v>11</v>
      </c>
      <c r="H571" t="s">
        <v>1762</v>
      </c>
      <c r="I571" s="3" t="s">
        <v>3802</v>
      </c>
      <c r="J571" s="26" t="s">
        <v>4254</v>
      </c>
      <c r="K571">
        <v>635846</v>
      </c>
      <c r="L571" s="5">
        <v>637135</v>
      </c>
      <c r="M571">
        <f t="shared" si="16"/>
        <v>1290</v>
      </c>
      <c r="N571" s="5">
        <f t="shared" si="17"/>
        <v>0</v>
      </c>
      <c r="O571" s="5"/>
      <c r="P571" s="5"/>
      <c r="Q571" s="5"/>
      <c r="R571" s="5"/>
      <c r="S571" s="5"/>
      <c r="T571" s="5"/>
      <c r="U571" s="5"/>
      <c r="V571" s="5"/>
    </row>
    <row r="572" spans="1:22" x14ac:dyDescent="0.3">
      <c r="A572" t="s">
        <v>1858</v>
      </c>
      <c r="B572" t="s">
        <v>10</v>
      </c>
      <c r="C572">
        <v>267</v>
      </c>
      <c r="D572">
        <v>254780633</v>
      </c>
      <c r="E572" t="s">
        <v>11</v>
      </c>
      <c r="F572" t="s">
        <v>1859</v>
      </c>
      <c r="G572" t="s">
        <v>11</v>
      </c>
      <c r="H572" t="s">
        <v>1860</v>
      </c>
      <c r="I572" s="3" t="s">
        <v>3803</v>
      </c>
      <c r="J572" s="26" t="s">
        <v>4254</v>
      </c>
      <c r="K572">
        <v>637325</v>
      </c>
      <c r="L572" s="5">
        <v>638128</v>
      </c>
      <c r="M572">
        <f t="shared" si="16"/>
        <v>804</v>
      </c>
      <c r="N572" s="5">
        <f t="shared" si="17"/>
        <v>0</v>
      </c>
      <c r="O572" s="5"/>
      <c r="P572" s="5"/>
      <c r="Q572" s="5"/>
      <c r="R572" s="5"/>
      <c r="S572" s="5"/>
      <c r="T572" s="5"/>
      <c r="U572" s="5"/>
      <c r="V572" s="5"/>
    </row>
    <row r="573" spans="1:22" x14ac:dyDescent="0.3">
      <c r="A573" t="s">
        <v>1861</v>
      </c>
      <c r="B573" t="s">
        <v>11</v>
      </c>
      <c r="C573">
        <v>71</v>
      </c>
      <c r="D573">
        <v>254780632</v>
      </c>
      <c r="E573" t="s">
        <v>11</v>
      </c>
      <c r="F573" t="s">
        <v>1862</v>
      </c>
      <c r="G573" t="s">
        <v>11</v>
      </c>
      <c r="H573" t="s">
        <v>11</v>
      </c>
      <c r="I573" s="3" t="s">
        <v>3379</v>
      </c>
      <c r="J573" s="26" t="s">
        <v>4254</v>
      </c>
      <c r="K573">
        <v>638344</v>
      </c>
      <c r="L573" s="5">
        <v>638559</v>
      </c>
      <c r="M573">
        <f t="shared" si="16"/>
        <v>216</v>
      </c>
      <c r="N573" s="5">
        <f t="shared" si="17"/>
        <v>0</v>
      </c>
      <c r="O573" s="5"/>
      <c r="P573" s="5"/>
      <c r="Q573" s="5"/>
      <c r="R573" s="5"/>
      <c r="S573" s="5"/>
      <c r="T573" s="5"/>
      <c r="U573" s="5"/>
      <c r="V573" s="5"/>
    </row>
    <row r="574" spans="1:22" x14ac:dyDescent="0.3">
      <c r="A574" t="s">
        <v>1863</v>
      </c>
      <c r="B574" t="s">
        <v>11</v>
      </c>
      <c r="C574">
        <v>62</v>
      </c>
      <c r="D574">
        <v>254780631</v>
      </c>
      <c r="E574" t="s">
        <v>11</v>
      </c>
      <c r="F574" t="s">
        <v>1864</v>
      </c>
      <c r="G574" t="s">
        <v>11</v>
      </c>
      <c r="H574" t="s">
        <v>11</v>
      </c>
      <c r="I574" s="3" t="s">
        <v>3379</v>
      </c>
      <c r="J574" s="26" t="s">
        <v>4254</v>
      </c>
      <c r="K574">
        <v>639158</v>
      </c>
      <c r="L574" s="5">
        <v>639346</v>
      </c>
      <c r="M574">
        <f t="shared" si="16"/>
        <v>189</v>
      </c>
      <c r="N574" s="5">
        <f t="shared" si="17"/>
        <v>0</v>
      </c>
      <c r="O574" s="5"/>
      <c r="P574" s="5"/>
      <c r="Q574" s="5"/>
      <c r="R574" s="5"/>
      <c r="S574" s="5"/>
      <c r="T574" s="5"/>
      <c r="U574" s="5"/>
      <c r="V574" s="5"/>
    </row>
    <row r="575" spans="1:22" x14ac:dyDescent="0.3">
      <c r="A575" t="s">
        <v>1865</v>
      </c>
      <c r="B575" t="s">
        <v>10</v>
      </c>
      <c r="C575">
        <v>242</v>
      </c>
      <c r="D575">
        <v>254780630</v>
      </c>
      <c r="E575" t="s">
        <v>1866</v>
      </c>
      <c r="F575" t="s">
        <v>1867</v>
      </c>
      <c r="G575" t="s">
        <v>11</v>
      </c>
      <c r="H575" t="s">
        <v>1868</v>
      </c>
      <c r="I575" s="3" t="s">
        <v>3804</v>
      </c>
      <c r="J575" s="26" t="s">
        <v>4254</v>
      </c>
      <c r="K575">
        <v>640500</v>
      </c>
      <c r="L575" s="5">
        <v>641228</v>
      </c>
      <c r="M575">
        <f t="shared" si="16"/>
        <v>729</v>
      </c>
      <c r="N575" s="5">
        <f t="shared" si="17"/>
        <v>0</v>
      </c>
      <c r="O575" s="5"/>
      <c r="P575" s="5"/>
      <c r="Q575" s="5"/>
      <c r="R575" s="5"/>
      <c r="S575" s="5"/>
      <c r="T575" s="5"/>
      <c r="U575" s="5"/>
      <c r="V575" s="5"/>
    </row>
    <row r="576" spans="1:22" x14ac:dyDescent="0.3">
      <c r="A576" t="s">
        <v>1869</v>
      </c>
      <c r="B576" t="s">
        <v>10</v>
      </c>
      <c r="C576">
        <v>224</v>
      </c>
      <c r="D576">
        <v>254780629</v>
      </c>
      <c r="E576" t="s">
        <v>11</v>
      </c>
      <c r="F576" t="s">
        <v>1870</v>
      </c>
      <c r="G576" t="s">
        <v>11</v>
      </c>
      <c r="H576" t="s">
        <v>1871</v>
      </c>
      <c r="I576" s="3" t="s">
        <v>3805</v>
      </c>
      <c r="J576" s="26" t="s">
        <v>4254</v>
      </c>
      <c r="K576">
        <v>641234</v>
      </c>
      <c r="L576" s="5">
        <v>641908</v>
      </c>
      <c r="M576">
        <f t="shared" si="16"/>
        <v>675</v>
      </c>
      <c r="N576" s="5">
        <f t="shared" si="17"/>
        <v>0</v>
      </c>
      <c r="O576" s="5"/>
      <c r="P576" s="5"/>
      <c r="Q576" s="5"/>
      <c r="R576" s="5"/>
      <c r="S576" s="5"/>
      <c r="T576" s="5"/>
      <c r="U576" s="5"/>
      <c r="V576" s="5"/>
    </row>
    <row r="577" spans="1:22" x14ac:dyDescent="0.3">
      <c r="A577" t="s">
        <v>1872</v>
      </c>
      <c r="B577" t="s">
        <v>10</v>
      </c>
      <c r="C577">
        <v>395</v>
      </c>
      <c r="D577">
        <v>254780628</v>
      </c>
      <c r="E577" t="s">
        <v>11</v>
      </c>
      <c r="F577" t="s">
        <v>1873</v>
      </c>
      <c r="G577" t="s">
        <v>11</v>
      </c>
      <c r="H577" t="s">
        <v>1874</v>
      </c>
      <c r="I577" s="3" t="s">
        <v>3806</v>
      </c>
      <c r="J577" s="26" t="s">
        <v>4254</v>
      </c>
      <c r="K577">
        <v>641905</v>
      </c>
      <c r="L577" s="5">
        <v>643092</v>
      </c>
      <c r="M577">
        <f t="shared" si="16"/>
        <v>1188</v>
      </c>
      <c r="N577" s="5">
        <f t="shared" si="17"/>
        <v>0</v>
      </c>
      <c r="O577" s="5"/>
      <c r="P577" s="5"/>
      <c r="Q577" s="5"/>
      <c r="R577" s="5"/>
      <c r="S577" s="5"/>
      <c r="T577" s="5"/>
      <c r="U577" s="5"/>
      <c r="V577" s="5"/>
    </row>
    <row r="578" spans="1:22" x14ac:dyDescent="0.3">
      <c r="A578" t="s">
        <v>1875</v>
      </c>
      <c r="B578" t="s">
        <v>11</v>
      </c>
      <c r="C578">
        <v>502</v>
      </c>
      <c r="D578">
        <v>254780627</v>
      </c>
      <c r="E578" t="s">
        <v>1080</v>
      </c>
      <c r="F578" t="s">
        <v>1876</v>
      </c>
      <c r="G578" t="s">
        <v>11</v>
      </c>
      <c r="H578" t="s">
        <v>1877</v>
      </c>
      <c r="I578" s="3" t="s">
        <v>3807</v>
      </c>
      <c r="J578" s="26" t="s">
        <v>4254</v>
      </c>
      <c r="K578">
        <v>643376</v>
      </c>
      <c r="L578" s="5">
        <v>644884</v>
      </c>
      <c r="M578">
        <f t="shared" si="16"/>
        <v>1509</v>
      </c>
      <c r="N578" s="5">
        <f t="shared" si="17"/>
        <v>0</v>
      </c>
      <c r="O578" s="5"/>
      <c r="P578" s="5"/>
      <c r="Q578" s="5"/>
      <c r="R578" s="5"/>
      <c r="S578" s="5"/>
      <c r="T578" s="5"/>
      <c r="U578" s="5"/>
      <c r="V578" s="5"/>
    </row>
    <row r="579" spans="1:22" x14ac:dyDescent="0.3">
      <c r="A579" t="s">
        <v>1878</v>
      </c>
      <c r="B579" t="s">
        <v>11</v>
      </c>
      <c r="C579">
        <v>90</v>
      </c>
      <c r="D579">
        <v>254780626</v>
      </c>
      <c r="E579" t="s">
        <v>1879</v>
      </c>
      <c r="F579" t="s">
        <v>1880</v>
      </c>
      <c r="G579" t="s">
        <v>11</v>
      </c>
      <c r="H579" t="s">
        <v>1881</v>
      </c>
      <c r="I579" s="3" t="s">
        <v>3808</v>
      </c>
      <c r="J579" s="26" t="s">
        <v>4254</v>
      </c>
      <c r="K579">
        <v>645443</v>
      </c>
      <c r="L579" s="5">
        <v>645715</v>
      </c>
      <c r="M579">
        <f t="shared" ref="M579:M642" si="18">ABS(L579-K579)+1</f>
        <v>273</v>
      </c>
      <c r="N579" s="5">
        <f t="shared" ref="N579:N642" si="19">MOD(M579, 3)</f>
        <v>0</v>
      </c>
      <c r="O579" s="5"/>
      <c r="P579" s="5"/>
      <c r="Q579" s="5"/>
      <c r="R579" s="5"/>
      <c r="S579" s="5"/>
      <c r="T579" s="5"/>
      <c r="U579" s="5"/>
      <c r="V579" s="5"/>
    </row>
    <row r="580" spans="1:22" x14ac:dyDescent="0.3">
      <c r="A580" t="s">
        <v>1882</v>
      </c>
      <c r="B580" t="s">
        <v>11</v>
      </c>
      <c r="C580">
        <v>289</v>
      </c>
      <c r="D580">
        <v>254780625</v>
      </c>
      <c r="E580" t="s">
        <v>1883</v>
      </c>
      <c r="F580" t="s">
        <v>1884</v>
      </c>
      <c r="G580" t="s">
        <v>11</v>
      </c>
      <c r="H580" t="s">
        <v>1885</v>
      </c>
      <c r="I580" s="3" t="s">
        <v>3809</v>
      </c>
      <c r="J580" s="26" t="s">
        <v>4254</v>
      </c>
      <c r="K580">
        <v>645888</v>
      </c>
      <c r="L580" s="5">
        <v>646757</v>
      </c>
      <c r="M580">
        <f t="shared" si="18"/>
        <v>870</v>
      </c>
      <c r="N580" s="5">
        <f t="shared" si="19"/>
        <v>0</v>
      </c>
      <c r="O580" s="5"/>
      <c r="P580" s="5"/>
      <c r="Q580" s="5"/>
      <c r="R580" s="5"/>
      <c r="S580" s="5"/>
      <c r="T580" s="5"/>
      <c r="U580" s="5"/>
      <c r="V580" s="5"/>
    </row>
    <row r="581" spans="1:22" x14ac:dyDescent="0.3">
      <c r="A581" t="s">
        <v>1886</v>
      </c>
      <c r="B581" t="s">
        <v>10</v>
      </c>
      <c r="C581">
        <v>265</v>
      </c>
      <c r="D581">
        <v>254780624</v>
      </c>
      <c r="E581" t="s">
        <v>1887</v>
      </c>
      <c r="F581" t="s">
        <v>1888</v>
      </c>
      <c r="G581" t="s">
        <v>11</v>
      </c>
      <c r="H581" t="s">
        <v>1889</v>
      </c>
      <c r="I581" s="3" t="s">
        <v>3810</v>
      </c>
      <c r="J581" s="26" t="s">
        <v>4254</v>
      </c>
      <c r="K581">
        <v>647012</v>
      </c>
      <c r="L581" s="5">
        <v>647809</v>
      </c>
      <c r="M581">
        <f t="shared" si="18"/>
        <v>798</v>
      </c>
      <c r="N581" s="5">
        <f t="shared" si="19"/>
        <v>0</v>
      </c>
      <c r="O581" s="5"/>
      <c r="P581" s="5"/>
      <c r="Q581" s="5"/>
      <c r="R581" s="5"/>
      <c r="S581" s="5"/>
      <c r="T581" s="5"/>
      <c r="U581" s="5"/>
      <c r="V581" s="5"/>
    </row>
    <row r="582" spans="1:22" x14ac:dyDescent="0.3">
      <c r="A582" t="s">
        <v>1890</v>
      </c>
      <c r="B582" t="s">
        <v>10</v>
      </c>
      <c r="C582">
        <v>517</v>
      </c>
      <c r="D582">
        <v>254780623</v>
      </c>
      <c r="E582" t="s">
        <v>1891</v>
      </c>
      <c r="F582" t="s">
        <v>1892</v>
      </c>
      <c r="G582" t="s">
        <v>11</v>
      </c>
      <c r="H582" t="s">
        <v>1893</v>
      </c>
      <c r="I582" s="3" t="s">
        <v>3811</v>
      </c>
      <c r="J582" s="26" t="s">
        <v>4254</v>
      </c>
      <c r="K582">
        <v>647806</v>
      </c>
      <c r="L582" s="5">
        <v>649359</v>
      </c>
      <c r="M582">
        <f t="shared" si="18"/>
        <v>1554</v>
      </c>
      <c r="N582" s="5">
        <f t="shared" si="19"/>
        <v>0</v>
      </c>
      <c r="O582" s="5"/>
      <c r="P582" s="5"/>
      <c r="Q582" s="5"/>
      <c r="R582" s="5"/>
      <c r="S582" s="5"/>
      <c r="T582" s="5"/>
      <c r="U582" s="5"/>
      <c r="V582" s="5"/>
    </row>
    <row r="583" spans="1:22" x14ac:dyDescent="0.3">
      <c r="A583" t="s">
        <v>1894</v>
      </c>
      <c r="B583" t="s">
        <v>10</v>
      </c>
      <c r="C583">
        <v>405</v>
      </c>
      <c r="D583">
        <v>254780622</v>
      </c>
      <c r="E583" t="s">
        <v>1895</v>
      </c>
      <c r="F583" t="s">
        <v>1896</v>
      </c>
      <c r="G583" t="s">
        <v>11</v>
      </c>
      <c r="H583" t="s">
        <v>1897</v>
      </c>
      <c r="I583" s="3" t="s">
        <v>3812</v>
      </c>
      <c r="J583" s="26" t="s">
        <v>4254</v>
      </c>
      <c r="K583">
        <v>649367</v>
      </c>
      <c r="L583" s="5">
        <v>650584</v>
      </c>
      <c r="M583">
        <f t="shared" si="18"/>
        <v>1218</v>
      </c>
      <c r="N583" s="5">
        <f t="shared" si="19"/>
        <v>0</v>
      </c>
      <c r="O583" s="5"/>
      <c r="P583" s="5"/>
      <c r="Q583" s="5"/>
      <c r="R583" s="5"/>
      <c r="S583" s="5"/>
      <c r="T583" s="5"/>
      <c r="U583" s="5"/>
      <c r="V583" s="5"/>
    </row>
    <row r="584" spans="1:22" x14ac:dyDescent="0.3">
      <c r="A584" t="s">
        <v>1898</v>
      </c>
      <c r="B584" t="s">
        <v>10</v>
      </c>
      <c r="C584">
        <v>157</v>
      </c>
      <c r="D584">
        <v>254780621</v>
      </c>
      <c r="E584" t="s">
        <v>11</v>
      </c>
      <c r="F584" t="s">
        <v>1899</v>
      </c>
      <c r="G584" t="s">
        <v>11</v>
      </c>
      <c r="H584" t="s">
        <v>1900</v>
      </c>
      <c r="I584" s="3" t="s">
        <v>3813</v>
      </c>
      <c r="J584" s="26" t="s">
        <v>4254</v>
      </c>
      <c r="K584">
        <v>650820</v>
      </c>
      <c r="L584" s="5">
        <v>651293</v>
      </c>
      <c r="M584">
        <f t="shared" si="18"/>
        <v>474</v>
      </c>
      <c r="N584" s="5">
        <f t="shared" si="19"/>
        <v>0</v>
      </c>
      <c r="O584" s="5"/>
      <c r="P584" s="5"/>
      <c r="Q584" s="5"/>
      <c r="R584" s="5"/>
      <c r="S584" s="5"/>
      <c r="T584" s="5"/>
      <c r="U584" s="5"/>
      <c r="V584" s="5"/>
    </row>
    <row r="585" spans="1:22" x14ac:dyDescent="0.3">
      <c r="A585" t="s">
        <v>1901</v>
      </c>
      <c r="B585" t="s">
        <v>10</v>
      </c>
      <c r="C585">
        <v>144</v>
      </c>
      <c r="D585">
        <v>254780620</v>
      </c>
      <c r="E585" t="s">
        <v>1902</v>
      </c>
      <c r="F585" t="s">
        <v>1903</v>
      </c>
      <c r="G585" t="s">
        <v>11</v>
      </c>
      <c r="H585" t="s">
        <v>1904</v>
      </c>
      <c r="I585" s="3" t="s">
        <v>3814</v>
      </c>
      <c r="J585" s="26" t="s">
        <v>4254</v>
      </c>
      <c r="K585">
        <v>651465</v>
      </c>
      <c r="L585" s="5">
        <v>651899</v>
      </c>
      <c r="M585">
        <f t="shared" si="18"/>
        <v>435</v>
      </c>
      <c r="N585" s="5">
        <f t="shared" si="19"/>
        <v>0</v>
      </c>
      <c r="O585" s="5"/>
      <c r="P585" s="5"/>
      <c r="Q585" s="5"/>
      <c r="R585" s="5"/>
      <c r="S585" s="5"/>
      <c r="T585" s="5"/>
      <c r="U585" s="5"/>
      <c r="V585" s="5"/>
    </row>
    <row r="586" spans="1:22" x14ac:dyDescent="0.3">
      <c r="A586" t="s">
        <v>1905</v>
      </c>
      <c r="B586" t="s">
        <v>10</v>
      </c>
      <c r="C586">
        <v>731</v>
      </c>
      <c r="D586">
        <v>254780619</v>
      </c>
      <c r="E586" t="s">
        <v>1906</v>
      </c>
      <c r="F586" t="s">
        <v>1907</v>
      </c>
      <c r="G586" t="s">
        <v>11</v>
      </c>
      <c r="H586" t="s">
        <v>1908</v>
      </c>
      <c r="I586" s="3" t="s">
        <v>3815</v>
      </c>
      <c r="J586" s="26" t="s">
        <v>4254</v>
      </c>
      <c r="K586">
        <v>653006</v>
      </c>
      <c r="L586" s="5">
        <v>655201</v>
      </c>
      <c r="M586">
        <f t="shared" si="18"/>
        <v>2196</v>
      </c>
      <c r="N586" s="5">
        <f t="shared" si="19"/>
        <v>0</v>
      </c>
      <c r="O586" s="5"/>
      <c r="P586" s="5"/>
      <c r="Q586" s="5"/>
      <c r="R586" s="5"/>
      <c r="S586" s="5"/>
      <c r="T586" s="5"/>
      <c r="U586" s="5"/>
      <c r="V586" s="5"/>
    </row>
    <row r="587" spans="1:22" x14ac:dyDescent="0.3">
      <c r="A587" t="s">
        <v>1909</v>
      </c>
      <c r="B587" t="s">
        <v>10</v>
      </c>
      <c r="C587">
        <v>186</v>
      </c>
      <c r="D587">
        <v>254780618</v>
      </c>
      <c r="E587" t="s">
        <v>1910</v>
      </c>
      <c r="F587" t="s">
        <v>1911</v>
      </c>
      <c r="G587" t="s">
        <v>11</v>
      </c>
      <c r="H587" t="s">
        <v>1912</v>
      </c>
      <c r="I587" s="3" t="s">
        <v>3816</v>
      </c>
      <c r="J587" s="26" t="s">
        <v>4254</v>
      </c>
      <c r="K587">
        <v>655679</v>
      </c>
      <c r="L587" s="5">
        <v>656239</v>
      </c>
      <c r="M587">
        <f t="shared" si="18"/>
        <v>561</v>
      </c>
      <c r="N587" s="5">
        <f t="shared" si="19"/>
        <v>0</v>
      </c>
      <c r="O587" s="5"/>
      <c r="P587" s="5"/>
      <c r="Q587" s="5"/>
      <c r="R587" s="5"/>
      <c r="S587" s="5"/>
      <c r="T587" s="5"/>
      <c r="U587" s="5"/>
      <c r="V587" s="5"/>
    </row>
    <row r="588" spans="1:22" x14ac:dyDescent="0.3">
      <c r="A588" t="s">
        <v>1913</v>
      </c>
      <c r="B588" t="s">
        <v>10</v>
      </c>
      <c r="C588">
        <v>509</v>
      </c>
      <c r="D588">
        <v>254780617</v>
      </c>
      <c r="E588" t="s">
        <v>1914</v>
      </c>
      <c r="F588" t="s">
        <v>1915</v>
      </c>
      <c r="G588" t="s">
        <v>11</v>
      </c>
      <c r="H588" t="s">
        <v>1916</v>
      </c>
      <c r="I588" s="3" t="s">
        <v>3817</v>
      </c>
      <c r="J588" s="26" t="s">
        <v>4254</v>
      </c>
      <c r="K588">
        <v>656239</v>
      </c>
      <c r="L588" s="5">
        <v>657768</v>
      </c>
      <c r="M588">
        <f t="shared" si="18"/>
        <v>1530</v>
      </c>
      <c r="N588" s="5">
        <f t="shared" si="19"/>
        <v>0</v>
      </c>
      <c r="O588" s="5"/>
      <c r="P588" s="5"/>
      <c r="Q588" s="5"/>
      <c r="R588" s="5"/>
      <c r="S588" s="5"/>
      <c r="T588" s="5"/>
      <c r="U588" s="5"/>
      <c r="V588" s="5"/>
    </row>
    <row r="589" spans="1:22" x14ac:dyDescent="0.3">
      <c r="A589" t="s">
        <v>1917</v>
      </c>
      <c r="B589" t="s">
        <v>10</v>
      </c>
      <c r="C589">
        <v>294</v>
      </c>
      <c r="D589">
        <v>254780616</v>
      </c>
      <c r="E589" t="s">
        <v>1918</v>
      </c>
      <c r="F589" t="s">
        <v>1919</v>
      </c>
      <c r="G589" t="s">
        <v>11</v>
      </c>
      <c r="H589" t="s">
        <v>1920</v>
      </c>
      <c r="I589" s="3" t="s">
        <v>3818</v>
      </c>
      <c r="J589" s="26" t="s">
        <v>4254</v>
      </c>
      <c r="K589">
        <v>657790</v>
      </c>
      <c r="L589" s="5">
        <v>658674</v>
      </c>
      <c r="M589">
        <f t="shared" si="18"/>
        <v>885</v>
      </c>
      <c r="N589" s="5">
        <f t="shared" si="19"/>
        <v>0</v>
      </c>
      <c r="O589" s="5"/>
      <c r="P589" s="5"/>
      <c r="Q589" s="5"/>
      <c r="R589" s="5"/>
      <c r="S589" s="5"/>
      <c r="T589" s="5"/>
      <c r="U589" s="5"/>
      <c r="V589" s="5"/>
    </row>
    <row r="590" spans="1:22" x14ac:dyDescent="0.3">
      <c r="A590" t="s">
        <v>1921</v>
      </c>
      <c r="B590" t="s">
        <v>10</v>
      </c>
      <c r="C590">
        <v>478</v>
      </c>
      <c r="D590">
        <v>254780615</v>
      </c>
      <c r="E590" t="s">
        <v>1922</v>
      </c>
      <c r="F590" t="s">
        <v>1923</v>
      </c>
      <c r="G590" t="s">
        <v>11</v>
      </c>
      <c r="H590" t="s">
        <v>1924</v>
      </c>
      <c r="I590" s="3" t="s">
        <v>3819</v>
      </c>
      <c r="J590" s="26" t="s">
        <v>4254</v>
      </c>
      <c r="K590">
        <v>658712</v>
      </c>
      <c r="L590" s="5">
        <v>660148</v>
      </c>
      <c r="M590">
        <f t="shared" si="18"/>
        <v>1437</v>
      </c>
      <c r="N590" s="5">
        <f t="shared" si="19"/>
        <v>0</v>
      </c>
      <c r="O590" s="5"/>
      <c r="P590" s="5"/>
      <c r="Q590" s="5"/>
      <c r="R590" s="5"/>
      <c r="S590" s="5"/>
      <c r="T590" s="5"/>
      <c r="U590" s="5"/>
      <c r="V590" s="5"/>
    </row>
    <row r="591" spans="1:22" x14ac:dyDescent="0.3">
      <c r="A591" t="s">
        <v>1925</v>
      </c>
      <c r="B591" t="s">
        <v>10</v>
      </c>
      <c r="C591">
        <v>135</v>
      </c>
      <c r="D591">
        <v>254780614</v>
      </c>
      <c r="E591" t="s">
        <v>1926</v>
      </c>
      <c r="F591" t="s">
        <v>1927</v>
      </c>
      <c r="G591" t="s">
        <v>11</v>
      </c>
      <c r="H591" t="s">
        <v>1928</v>
      </c>
      <c r="I591" s="3" t="s">
        <v>3820</v>
      </c>
      <c r="J591" s="26" t="s">
        <v>4254</v>
      </c>
      <c r="K591">
        <v>660178</v>
      </c>
      <c r="L591" s="5">
        <v>660585</v>
      </c>
      <c r="M591">
        <f t="shared" si="18"/>
        <v>408</v>
      </c>
      <c r="N591" s="5">
        <f t="shared" si="19"/>
        <v>0</v>
      </c>
      <c r="O591" s="5"/>
      <c r="P591" s="5"/>
      <c r="Q591" s="5"/>
      <c r="R591" s="5"/>
      <c r="S591" s="5"/>
      <c r="T591" s="5"/>
      <c r="U591" s="5"/>
      <c r="V591" s="5"/>
    </row>
    <row r="592" spans="1:22" x14ac:dyDescent="0.3">
      <c r="A592" t="s">
        <v>1929</v>
      </c>
      <c r="B592" t="s">
        <v>10</v>
      </c>
      <c r="C592">
        <v>432</v>
      </c>
      <c r="D592">
        <v>254780613</v>
      </c>
      <c r="E592" t="s">
        <v>11</v>
      </c>
      <c r="F592" t="s">
        <v>1930</v>
      </c>
      <c r="G592" t="s">
        <v>11</v>
      </c>
      <c r="H592" t="s">
        <v>1931</v>
      </c>
      <c r="I592" s="3" t="s">
        <v>3821</v>
      </c>
      <c r="J592" s="26" t="s">
        <v>4254</v>
      </c>
      <c r="K592">
        <v>661457</v>
      </c>
      <c r="L592" s="5">
        <v>662755</v>
      </c>
      <c r="M592">
        <f t="shared" si="18"/>
        <v>1299</v>
      </c>
      <c r="N592" s="5">
        <f t="shared" si="19"/>
        <v>0</v>
      </c>
      <c r="O592" s="5"/>
      <c r="P592" s="5"/>
      <c r="Q592" s="5"/>
      <c r="R592" s="5"/>
      <c r="S592" s="5"/>
      <c r="T592" s="5"/>
      <c r="U592" s="5"/>
      <c r="V592" s="5"/>
    </row>
    <row r="593" spans="1:22" x14ac:dyDescent="0.3">
      <c r="A593" t="s">
        <v>1932</v>
      </c>
      <c r="B593" t="s">
        <v>10</v>
      </c>
      <c r="C593">
        <v>503</v>
      </c>
      <c r="D593">
        <v>254780612</v>
      </c>
      <c r="E593" t="s">
        <v>11</v>
      </c>
      <c r="F593" t="s">
        <v>1933</v>
      </c>
      <c r="G593" t="s">
        <v>11</v>
      </c>
      <c r="H593" t="s">
        <v>11</v>
      </c>
      <c r="I593" s="3" t="s">
        <v>3509</v>
      </c>
      <c r="J593" s="26" t="s">
        <v>4254</v>
      </c>
      <c r="K593">
        <v>662814</v>
      </c>
      <c r="L593" s="5">
        <v>664325</v>
      </c>
      <c r="M593">
        <f t="shared" si="18"/>
        <v>1512</v>
      </c>
      <c r="N593" s="5">
        <f t="shared" si="19"/>
        <v>0</v>
      </c>
      <c r="O593" s="5"/>
      <c r="P593" s="5"/>
      <c r="Q593" s="5"/>
      <c r="R593" s="5"/>
      <c r="S593" s="5"/>
      <c r="T593" s="5"/>
      <c r="U593" s="5"/>
      <c r="V593" s="5"/>
    </row>
    <row r="594" spans="1:22" x14ac:dyDescent="0.3">
      <c r="A594" t="s">
        <v>1934</v>
      </c>
      <c r="B594" t="s">
        <v>11</v>
      </c>
      <c r="C594">
        <v>302</v>
      </c>
      <c r="D594">
        <v>254780611</v>
      </c>
      <c r="E594" t="s">
        <v>1935</v>
      </c>
      <c r="F594" t="s">
        <v>1936</v>
      </c>
      <c r="G594" t="s">
        <v>11</v>
      </c>
      <c r="H594" t="s">
        <v>548</v>
      </c>
      <c r="I594" s="3" t="s">
        <v>3822</v>
      </c>
      <c r="J594" s="26" t="s">
        <v>4254</v>
      </c>
      <c r="K594">
        <v>664409</v>
      </c>
      <c r="L594" s="5">
        <v>665317</v>
      </c>
      <c r="M594">
        <f t="shared" si="18"/>
        <v>909</v>
      </c>
      <c r="N594" s="5">
        <f t="shared" si="19"/>
        <v>0</v>
      </c>
      <c r="O594" s="5"/>
      <c r="P594" s="5"/>
      <c r="Q594" s="5"/>
      <c r="R594" s="5"/>
      <c r="S594" s="5"/>
      <c r="T594" s="5"/>
      <c r="U594" s="5"/>
      <c r="V594" s="5"/>
    </row>
    <row r="595" spans="1:22" x14ac:dyDescent="0.3">
      <c r="A595" t="s">
        <v>1937</v>
      </c>
      <c r="B595" t="s">
        <v>11</v>
      </c>
      <c r="C595">
        <v>340</v>
      </c>
      <c r="D595">
        <v>254780610</v>
      </c>
      <c r="E595" t="s">
        <v>1938</v>
      </c>
      <c r="F595" t="s">
        <v>1939</v>
      </c>
      <c r="G595" t="s">
        <v>11</v>
      </c>
      <c r="H595" t="s">
        <v>1940</v>
      </c>
      <c r="I595" s="3" t="s">
        <v>3823</v>
      </c>
      <c r="J595" s="26" t="s">
        <v>4254</v>
      </c>
      <c r="K595">
        <v>665465</v>
      </c>
      <c r="L595" s="5">
        <v>666487</v>
      </c>
      <c r="M595">
        <f t="shared" si="18"/>
        <v>1023</v>
      </c>
      <c r="N595" s="5">
        <f t="shared" si="19"/>
        <v>0</v>
      </c>
      <c r="O595" s="5"/>
      <c r="P595" s="5"/>
      <c r="Q595" s="5"/>
      <c r="R595" s="5"/>
      <c r="S595" s="5"/>
      <c r="T595" s="5"/>
      <c r="U595" s="5"/>
      <c r="V595" s="5"/>
    </row>
    <row r="596" spans="1:22" x14ac:dyDescent="0.3">
      <c r="A596" t="s">
        <v>1941</v>
      </c>
      <c r="B596" t="s">
        <v>11</v>
      </c>
      <c r="C596">
        <v>309</v>
      </c>
      <c r="D596">
        <v>255764495</v>
      </c>
      <c r="E596" t="s">
        <v>11</v>
      </c>
      <c r="F596" t="s">
        <v>1942</v>
      </c>
      <c r="G596" t="s">
        <v>11</v>
      </c>
      <c r="H596" t="s">
        <v>1943</v>
      </c>
      <c r="I596" s="3" t="s">
        <v>3824</v>
      </c>
      <c r="J596" s="26" t="s">
        <v>4254</v>
      </c>
      <c r="K596">
        <v>666731</v>
      </c>
      <c r="L596" s="5">
        <v>667660</v>
      </c>
      <c r="M596">
        <f t="shared" si="18"/>
        <v>930</v>
      </c>
      <c r="N596" s="5">
        <f t="shared" si="19"/>
        <v>0</v>
      </c>
      <c r="O596" s="5"/>
      <c r="P596" s="5"/>
      <c r="Q596" s="5"/>
      <c r="R596" s="5"/>
      <c r="S596" s="5"/>
      <c r="T596" s="5"/>
      <c r="U596" s="5"/>
      <c r="V596" s="5"/>
    </row>
    <row r="597" spans="1:22" x14ac:dyDescent="0.3">
      <c r="A597" t="s">
        <v>1944</v>
      </c>
      <c r="B597" t="s">
        <v>10</v>
      </c>
      <c r="C597">
        <v>346</v>
      </c>
      <c r="D597">
        <v>254780608</v>
      </c>
      <c r="E597" t="s">
        <v>1945</v>
      </c>
      <c r="F597" t="s">
        <v>1946</v>
      </c>
      <c r="G597" t="s">
        <v>11</v>
      </c>
      <c r="H597" t="s">
        <v>1940</v>
      </c>
      <c r="I597" s="3" t="s">
        <v>3825</v>
      </c>
      <c r="J597" s="26" t="s">
        <v>4254</v>
      </c>
      <c r="K597">
        <v>667861</v>
      </c>
      <c r="L597" s="5">
        <v>668901</v>
      </c>
      <c r="M597">
        <f t="shared" si="18"/>
        <v>1041</v>
      </c>
      <c r="N597" s="5">
        <f t="shared" si="19"/>
        <v>0</v>
      </c>
      <c r="O597" s="5"/>
      <c r="P597" s="5"/>
      <c r="Q597" s="5"/>
      <c r="R597" s="5"/>
      <c r="S597" s="5"/>
      <c r="T597" s="5"/>
      <c r="U597" s="5"/>
      <c r="V597" s="5"/>
    </row>
    <row r="598" spans="1:22" x14ac:dyDescent="0.3">
      <c r="A598" t="s">
        <v>1947</v>
      </c>
      <c r="B598" t="s">
        <v>11</v>
      </c>
      <c r="C598">
        <v>131</v>
      </c>
      <c r="D598">
        <v>254780607</v>
      </c>
      <c r="E598" t="s">
        <v>11</v>
      </c>
      <c r="F598" t="s">
        <v>1948</v>
      </c>
      <c r="G598" t="s">
        <v>11</v>
      </c>
      <c r="H598" t="s">
        <v>1949</v>
      </c>
      <c r="I598" s="3" t="s">
        <v>3379</v>
      </c>
      <c r="J598" s="26" t="s">
        <v>4254</v>
      </c>
      <c r="K598">
        <v>669428</v>
      </c>
      <c r="L598" s="5">
        <v>669823</v>
      </c>
      <c r="M598">
        <f t="shared" si="18"/>
        <v>396</v>
      </c>
      <c r="N598" s="5">
        <f t="shared" si="19"/>
        <v>0</v>
      </c>
      <c r="O598" s="5"/>
      <c r="P598" s="5"/>
      <c r="Q598" s="5"/>
      <c r="R598" s="5"/>
      <c r="S598" s="5"/>
      <c r="T598" s="5"/>
      <c r="U598" s="5"/>
      <c r="V598" s="5"/>
    </row>
    <row r="599" spans="1:22" x14ac:dyDescent="0.3">
      <c r="A599" t="s">
        <v>1950</v>
      </c>
      <c r="B599" t="s">
        <v>11</v>
      </c>
      <c r="C599">
        <v>744</v>
      </c>
      <c r="D599">
        <v>254780606</v>
      </c>
      <c r="E599" t="s">
        <v>1319</v>
      </c>
      <c r="F599" t="s">
        <v>1951</v>
      </c>
      <c r="G599" t="s">
        <v>11</v>
      </c>
      <c r="H599" t="s">
        <v>1321</v>
      </c>
      <c r="I599" s="3" t="s">
        <v>3754</v>
      </c>
      <c r="J599" s="26" t="s">
        <v>4254</v>
      </c>
      <c r="K599">
        <v>670382</v>
      </c>
      <c r="L599" s="5">
        <v>672616</v>
      </c>
      <c r="M599">
        <f t="shared" si="18"/>
        <v>2235</v>
      </c>
      <c r="N599" s="5">
        <f t="shared" si="19"/>
        <v>0</v>
      </c>
      <c r="O599" s="5"/>
      <c r="P599" s="5"/>
      <c r="Q599" s="5"/>
      <c r="R599" s="5"/>
      <c r="S599" s="5"/>
      <c r="T599" s="5"/>
      <c r="U599" s="5"/>
      <c r="V599" s="5"/>
    </row>
    <row r="600" spans="1:22" x14ac:dyDescent="0.3">
      <c r="A600" t="s">
        <v>1952</v>
      </c>
      <c r="B600" t="s">
        <v>10</v>
      </c>
      <c r="C600">
        <v>609</v>
      </c>
      <c r="D600">
        <v>254780605</v>
      </c>
      <c r="E600" t="s">
        <v>11</v>
      </c>
      <c r="F600" t="s">
        <v>1953</v>
      </c>
      <c r="G600" t="s">
        <v>11</v>
      </c>
      <c r="H600" t="s">
        <v>1954</v>
      </c>
      <c r="I600" s="3" t="s">
        <v>3826</v>
      </c>
      <c r="J600" s="26" t="s">
        <v>4254</v>
      </c>
      <c r="K600">
        <v>673130</v>
      </c>
      <c r="L600" s="5">
        <v>674959</v>
      </c>
      <c r="M600">
        <f t="shared" si="18"/>
        <v>1830</v>
      </c>
      <c r="N600" s="5">
        <f t="shared" si="19"/>
        <v>0</v>
      </c>
      <c r="O600" s="5"/>
      <c r="P600" s="5"/>
      <c r="Q600" s="5"/>
      <c r="R600" s="5"/>
      <c r="S600" s="5"/>
      <c r="T600" s="5"/>
      <c r="U600" s="5"/>
      <c r="V600" s="5"/>
    </row>
    <row r="601" spans="1:22" x14ac:dyDescent="0.3">
      <c r="A601" t="s">
        <v>1955</v>
      </c>
      <c r="B601" t="s">
        <v>11</v>
      </c>
      <c r="C601">
        <v>401</v>
      </c>
      <c r="D601">
        <v>254780604</v>
      </c>
      <c r="E601" t="s">
        <v>1956</v>
      </c>
      <c r="F601" t="s">
        <v>1957</v>
      </c>
      <c r="G601" t="s">
        <v>11</v>
      </c>
      <c r="H601" t="s">
        <v>1193</v>
      </c>
      <c r="I601" s="3" t="s">
        <v>3827</v>
      </c>
      <c r="J601" s="26" t="s">
        <v>4254</v>
      </c>
      <c r="K601">
        <v>675046</v>
      </c>
      <c r="L601" s="5">
        <v>676251</v>
      </c>
      <c r="M601">
        <f t="shared" si="18"/>
        <v>1206</v>
      </c>
      <c r="N601" s="5">
        <f t="shared" si="19"/>
        <v>0</v>
      </c>
      <c r="O601" s="5"/>
      <c r="P601" s="5"/>
      <c r="Q601" s="5"/>
      <c r="R601" s="5"/>
      <c r="S601" s="5"/>
      <c r="T601" s="5"/>
      <c r="U601" s="5"/>
      <c r="V601" s="5"/>
    </row>
    <row r="602" spans="1:22" x14ac:dyDescent="0.3">
      <c r="A602" t="s">
        <v>1958</v>
      </c>
      <c r="B602" t="s">
        <v>11</v>
      </c>
      <c r="C602">
        <v>282</v>
      </c>
      <c r="D602">
        <v>254780603</v>
      </c>
      <c r="E602" t="s">
        <v>11</v>
      </c>
      <c r="F602" t="s">
        <v>1959</v>
      </c>
      <c r="G602" t="s">
        <v>11</v>
      </c>
      <c r="H602" t="s">
        <v>1960</v>
      </c>
      <c r="I602" s="3" t="s">
        <v>3828</v>
      </c>
      <c r="J602" s="26" t="s">
        <v>4254</v>
      </c>
      <c r="K602">
        <v>676440</v>
      </c>
      <c r="L602" s="5">
        <v>677288</v>
      </c>
      <c r="M602">
        <f t="shared" si="18"/>
        <v>849</v>
      </c>
      <c r="N602" s="5">
        <f t="shared" si="19"/>
        <v>0</v>
      </c>
      <c r="O602" s="5"/>
      <c r="P602" s="5"/>
      <c r="Q602" s="5"/>
      <c r="R602" s="5"/>
      <c r="S602" s="5"/>
      <c r="T602" s="5"/>
      <c r="U602" s="5"/>
      <c r="V602" s="5"/>
    </row>
    <row r="603" spans="1:22" x14ac:dyDescent="0.3">
      <c r="A603" t="s">
        <v>1961</v>
      </c>
      <c r="B603" t="s">
        <v>10</v>
      </c>
      <c r="C603">
        <v>400</v>
      </c>
      <c r="D603">
        <v>254780602</v>
      </c>
      <c r="E603" t="s">
        <v>1962</v>
      </c>
      <c r="F603" t="s">
        <v>1963</v>
      </c>
      <c r="G603" t="s">
        <v>11</v>
      </c>
      <c r="H603" t="s">
        <v>1964</v>
      </c>
      <c r="I603" s="3" t="s">
        <v>3829</v>
      </c>
      <c r="J603" s="26" t="s">
        <v>4254</v>
      </c>
      <c r="K603">
        <v>677746</v>
      </c>
      <c r="L603" s="5">
        <v>678948</v>
      </c>
      <c r="M603">
        <f t="shared" si="18"/>
        <v>1203</v>
      </c>
      <c r="N603" s="5">
        <f t="shared" si="19"/>
        <v>0</v>
      </c>
      <c r="O603" s="5"/>
      <c r="P603" s="5"/>
      <c r="Q603" s="5"/>
      <c r="R603" s="5"/>
      <c r="S603" s="5"/>
      <c r="T603" s="5"/>
      <c r="U603" s="5"/>
      <c r="V603" s="5"/>
    </row>
    <row r="604" spans="1:22" x14ac:dyDescent="0.3">
      <c r="A604" t="s">
        <v>1965</v>
      </c>
      <c r="B604" t="s">
        <v>10</v>
      </c>
      <c r="C604">
        <v>573</v>
      </c>
      <c r="D604">
        <v>254780601</v>
      </c>
      <c r="E604" t="s">
        <v>1966</v>
      </c>
      <c r="F604" t="s">
        <v>1967</v>
      </c>
      <c r="G604" t="s">
        <v>11</v>
      </c>
      <c r="H604" t="s">
        <v>852</v>
      </c>
      <c r="I604" s="3" t="s">
        <v>3830</v>
      </c>
      <c r="J604" s="26" t="s">
        <v>4254</v>
      </c>
      <c r="K604">
        <v>679565</v>
      </c>
      <c r="L604" s="5">
        <v>681286</v>
      </c>
      <c r="M604">
        <f t="shared" si="18"/>
        <v>1722</v>
      </c>
      <c r="N604" s="5">
        <f t="shared" si="19"/>
        <v>0</v>
      </c>
      <c r="O604" s="5"/>
      <c r="P604" s="5"/>
      <c r="Q604" s="5"/>
      <c r="R604" s="5"/>
      <c r="S604" s="5"/>
      <c r="T604" s="5"/>
      <c r="U604" s="5"/>
      <c r="V604" s="5"/>
    </row>
    <row r="605" spans="1:22" x14ac:dyDescent="0.3">
      <c r="A605" t="s">
        <v>1968</v>
      </c>
      <c r="B605" t="s">
        <v>11</v>
      </c>
      <c r="C605">
        <v>200</v>
      </c>
      <c r="D605">
        <v>254780600</v>
      </c>
      <c r="E605" t="s">
        <v>1969</v>
      </c>
      <c r="F605" t="s">
        <v>1970</v>
      </c>
      <c r="G605" t="s">
        <v>11</v>
      </c>
      <c r="H605" t="s">
        <v>1971</v>
      </c>
      <c r="I605" s="3" t="s">
        <v>3831</v>
      </c>
      <c r="J605" s="26" t="s">
        <v>4254</v>
      </c>
      <c r="K605">
        <v>681399</v>
      </c>
      <c r="L605" s="5">
        <v>682001</v>
      </c>
      <c r="M605">
        <f t="shared" si="18"/>
        <v>603</v>
      </c>
      <c r="N605" s="5">
        <f t="shared" si="19"/>
        <v>0</v>
      </c>
      <c r="O605" s="5"/>
      <c r="P605" s="5"/>
      <c r="Q605" s="5"/>
      <c r="R605" s="5"/>
      <c r="S605" s="5"/>
      <c r="T605" s="5"/>
      <c r="U605" s="5"/>
      <c r="V605" s="5"/>
    </row>
    <row r="606" spans="1:22" x14ac:dyDescent="0.3">
      <c r="A606" t="s">
        <v>1972</v>
      </c>
      <c r="B606" t="s">
        <v>11</v>
      </c>
      <c r="C606">
        <v>616</v>
      </c>
      <c r="D606">
        <v>255764496</v>
      </c>
      <c r="E606" t="s">
        <v>1973</v>
      </c>
      <c r="F606" t="s">
        <v>1974</v>
      </c>
      <c r="G606" t="s">
        <v>11</v>
      </c>
      <c r="H606" t="s">
        <v>1975</v>
      </c>
      <c r="I606" s="3" t="s">
        <v>3832</v>
      </c>
      <c r="J606" s="26" t="s">
        <v>4254</v>
      </c>
      <c r="K606">
        <v>682088</v>
      </c>
      <c r="L606" s="5">
        <v>683938</v>
      </c>
      <c r="M606">
        <f t="shared" si="18"/>
        <v>1851</v>
      </c>
      <c r="N606" s="5">
        <f t="shared" si="19"/>
        <v>0</v>
      </c>
      <c r="O606" s="5"/>
      <c r="P606" s="5"/>
      <c r="Q606" s="5"/>
      <c r="R606" s="5"/>
      <c r="S606" s="5"/>
      <c r="T606" s="5"/>
      <c r="U606" s="5"/>
      <c r="V606" s="5"/>
    </row>
    <row r="607" spans="1:22" x14ac:dyDescent="0.3">
      <c r="A607" t="s">
        <v>1976</v>
      </c>
      <c r="B607" t="s">
        <v>10</v>
      </c>
      <c r="C607">
        <v>205</v>
      </c>
      <c r="D607">
        <v>254780598</v>
      </c>
      <c r="E607" t="s">
        <v>11</v>
      </c>
      <c r="F607" t="s">
        <v>1977</v>
      </c>
      <c r="G607" t="s">
        <v>11</v>
      </c>
      <c r="H607" t="s">
        <v>11</v>
      </c>
      <c r="I607" s="3" t="s">
        <v>3521</v>
      </c>
      <c r="J607" s="26" t="s">
        <v>4254</v>
      </c>
      <c r="K607">
        <v>684561</v>
      </c>
      <c r="L607" s="5">
        <v>685178</v>
      </c>
      <c r="M607">
        <f t="shared" si="18"/>
        <v>618</v>
      </c>
      <c r="N607" s="5">
        <f t="shared" si="19"/>
        <v>0</v>
      </c>
      <c r="O607" s="5"/>
      <c r="P607" s="5"/>
      <c r="Q607" s="5"/>
      <c r="R607" s="5"/>
      <c r="S607" s="5"/>
      <c r="T607" s="5"/>
      <c r="U607" s="5"/>
      <c r="V607" s="5"/>
    </row>
    <row r="608" spans="1:22" x14ac:dyDescent="0.3">
      <c r="A608" t="s">
        <v>1978</v>
      </c>
      <c r="B608" t="s">
        <v>10</v>
      </c>
      <c r="C608">
        <v>587</v>
      </c>
      <c r="D608">
        <v>255764497</v>
      </c>
      <c r="E608" t="s">
        <v>11</v>
      </c>
      <c r="F608" t="s">
        <v>1979</v>
      </c>
      <c r="G608" t="s">
        <v>11</v>
      </c>
      <c r="H608" t="s">
        <v>1980</v>
      </c>
      <c r="I608" s="3" t="s">
        <v>3443</v>
      </c>
      <c r="J608" s="26" t="s">
        <v>4254</v>
      </c>
      <c r="K608">
        <v>685459</v>
      </c>
      <c r="L608" s="5">
        <v>687222</v>
      </c>
      <c r="M608">
        <f t="shared" si="18"/>
        <v>1764</v>
      </c>
      <c r="N608" s="5">
        <f t="shared" si="19"/>
        <v>0</v>
      </c>
      <c r="O608" s="5"/>
      <c r="P608" s="5"/>
      <c r="Q608" s="5"/>
      <c r="R608" s="5"/>
      <c r="S608" s="5"/>
      <c r="T608" s="5"/>
      <c r="U608" s="5"/>
      <c r="V608" s="5"/>
    </row>
    <row r="609" spans="1:22" x14ac:dyDescent="0.3">
      <c r="A609" t="s">
        <v>1981</v>
      </c>
      <c r="B609" t="s">
        <v>10</v>
      </c>
      <c r="C609">
        <v>438</v>
      </c>
      <c r="D609">
        <v>254780596</v>
      </c>
      <c r="E609" t="s">
        <v>11</v>
      </c>
      <c r="F609" t="s">
        <v>1982</v>
      </c>
      <c r="G609" t="s">
        <v>11</v>
      </c>
      <c r="H609" t="s">
        <v>1983</v>
      </c>
      <c r="I609" s="3" t="s">
        <v>3733</v>
      </c>
      <c r="J609" s="26" t="s">
        <v>4254</v>
      </c>
      <c r="K609">
        <v>687251</v>
      </c>
      <c r="L609" s="5">
        <v>688567</v>
      </c>
      <c r="M609">
        <f t="shared" si="18"/>
        <v>1317</v>
      </c>
      <c r="N609" s="5">
        <f t="shared" si="19"/>
        <v>0</v>
      </c>
      <c r="O609" s="5"/>
      <c r="P609" s="5"/>
      <c r="Q609" s="5"/>
      <c r="R609" s="5"/>
      <c r="S609" s="5"/>
      <c r="T609" s="5"/>
      <c r="U609" s="5"/>
      <c r="V609" s="5"/>
    </row>
    <row r="610" spans="1:22" x14ac:dyDescent="0.3">
      <c r="A610" t="s">
        <v>1984</v>
      </c>
      <c r="B610" t="s">
        <v>11</v>
      </c>
      <c r="C610">
        <v>289</v>
      </c>
      <c r="D610">
        <v>254780595</v>
      </c>
      <c r="E610" t="s">
        <v>11</v>
      </c>
      <c r="F610" t="s">
        <v>1985</v>
      </c>
      <c r="G610" t="s">
        <v>11</v>
      </c>
      <c r="H610" t="s">
        <v>1986</v>
      </c>
      <c r="I610" s="3" t="s">
        <v>3833</v>
      </c>
      <c r="J610" s="26" t="s">
        <v>4254</v>
      </c>
      <c r="K610">
        <v>688736</v>
      </c>
      <c r="L610" s="5">
        <v>689605</v>
      </c>
      <c r="M610">
        <f t="shared" si="18"/>
        <v>870</v>
      </c>
      <c r="N610" s="5">
        <f t="shared" si="19"/>
        <v>0</v>
      </c>
      <c r="O610" s="5"/>
      <c r="P610" s="5"/>
      <c r="Q610" s="5"/>
      <c r="R610" s="5"/>
      <c r="S610" s="5"/>
      <c r="T610" s="5"/>
      <c r="U610" s="5"/>
      <c r="V610" s="5"/>
    </row>
    <row r="611" spans="1:22" x14ac:dyDescent="0.3">
      <c r="A611" t="s">
        <v>1987</v>
      </c>
      <c r="B611" t="s">
        <v>11</v>
      </c>
      <c r="C611">
        <v>230</v>
      </c>
      <c r="D611">
        <v>254780594</v>
      </c>
      <c r="E611" t="s">
        <v>11</v>
      </c>
      <c r="F611" t="s">
        <v>1988</v>
      </c>
      <c r="G611" t="s">
        <v>11</v>
      </c>
      <c r="H611" t="s">
        <v>1989</v>
      </c>
      <c r="I611" s="3" t="s">
        <v>3834</v>
      </c>
      <c r="J611" s="26" t="s">
        <v>4254</v>
      </c>
      <c r="K611">
        <v>689683</v>
      </c>
      <c r="L611" s="5">
        <v>690375</v>
      </c>
      <c r="M611">
        <f t="shared" si="18"/>
        <v>693</v>
      </c>
      <c r="N611" s="5">
        <f t="shared" si="19"/>
        <v>0</v>
      </c>
      <c r="O611" s="5"/>
      <c r="P611" s="5"/>
      <c r="Q611" s="5"/>
      <c r="R611" s="5"/>
      <c r="S611" s="5"/>
      <c r="T611" s="5"/>
      <c r="U611" s="5"/>
      <c r="V611" s="5"/>
    </row>
    <row r="612" spans="1:22" x14ac:dyDescent="0.3">
      <c r="A612" t="s">
        <v>1990</v>
      </c>
      <c r="B612" t="s">
        <v>10</v>
      </c>
      <c r="C612">
        <v>266</v>
      </c>
      <c r="D612">
        <v>254780593</v>
      </c>
      <c r="E612" t="s">
        <v>1991</v>
      </c>
      <c r="F612" t="s">
        <v>1992</v>
      </c>
      <c r="G612" t="s">
        <v>11</v>
      </c>
      <c r="H612" t="s">
        <v>1993</v>
      </c>
      <c r="I612" s="3" t="s">
        <v>3835</v>
      </c>
      <c r="J612" s="26" t="s">
        <v>4254</v>
      </c>
      <c r="K612">
        <v>690508</v>
      </c>
      <c r="L612" s="5">
        <v>691308</v>
      </c>
      <c r="M612">
        <f t="shared" si="18"/>
        <v>801</v>
      </c>
      <c r="N612" s="5">
        <f t="shared" si="19"/>
        <v>0</v>
      </c>
      <c r="O612" s="5"/>
      <c r="P612" s="5"/>
      <c r="Q612" s="5"/>
      <c r="R612" s="5"/>
      <c r="S612" s="5"/>
      <c r="T612" s="5"/>
      <c r="U612" s="5"/>
      <c r="V612" s="5"/>
    </row>
    <row r="613" spans="1:22" x14ac:dyDescent="0.3">
      <c r="A613" t="s">
        <v>1994</v>
      </c>
      <c r="B613" t="s">
        <v>11</v>
      </c>
      <c r="C613">
        <v>271</v>
      </c>
      <c r="D613">
        <v>254780592</v>
      </c>
      <c r="E613" t="s">
        <v>11</v>
      </c>
      <c r="F613" t="s">
        <v>1995</v>
      </c>
      <c r="G613" t="s">
        <v>11</v>
      </c>
      <c r="H613" t="s">
        <v>1996</v>
      </c>
      <c r="I613" s="3" t="s">
        <v>3836</v>
      </c>
      <c r="J613" s="26" t="s">
        <v>4254</v>
      </c>
      <c r="K613">
        <v>691544</v>
      </c>
      <c r="L613" s="5">
        <v>692359</v>
      </c>
      <c r="M613">
        <f t="shared" si="18"/>
        <v>816</v>
      </c>
      <c r="N613" s="5">
        <f t="shared" si="19"/>
        <v>0</v>
      </c>
      <c r="O613" s="5"/>
      <c r="P613" s="5"/>
      <c r="Q613" s="5"/>
      <c r="R613" s="5"/>
      <c r="S613" s="5"/>
      <c r="T613" s="5"/>
      <c r="U613" s="5"/>
      <c r="V613" s="5"/>
    </row>
    <row r="614" spans="1:22" x14ac:dyDescent="0.3">
      <c r="A614" t="s">
        <v>1997</v>
      </c>
      <c r="B614" t="s">
        <v>11</v>
      </c>
      <c r="C614">
        <v>273</v>
      </c>
      <c r="D614">
        <v>254780591</v>
      </c>
      <c r="E614" t="s">
        <v>11</v>
      </c>
      <c r="F614" t="s">
        <v>1998</v>
      </c>
      <c r="G614" t="s">
        <v>11</v>
      </c>
      <c r="H614" t="s">
        <v>1999</v>
      </c>
      <c r="I614" s="3" t="s">
        <v>3837</v>
      </c>
      <c r="J614" s="26" t="s">
        <v>4254</v>
      </c>
      <c r="K614">
        <v>692688</v>
      </c>
      <c r="L614" s="5">
        <v>693509</v>
      </c>
      <c r="M614">
        <f t="shared" si="18"/>
        <v>822</v>
      </c>
      <c r="N614" s="5">
        <f t="shared" si="19"/>
        <v>0</v>
      </c>
      <c r="O614" s="5"/>
      <c r="P614" s="5"/>
      <c r="Q614" s="5"/>
      <c r="R614" s="5"/>
      <c r="S614" s="5"/>
      <c r="T614" s="5"/>
      <c r="U614" s="5"/>
      <c r="V614" s="5"/>
    </row>
    <row r="615" spans="1:22" x14ac:dyDescent="0.3">
      <c r="A615" t="s">
        <v>2000</v>
      </c>
      <c r="B615" t="s">
        <v>11</v>
      </c>
      <c r="C615">
        <v>91</v>
      </c>
      <c r="D615">
        <v>254780590</v>
      </c>
      <c r="E615" t="s">
        <v>11</v>
      </c>
      <c r="F615" t="s">
        <v>2001</v>
      </c>
      <c r="G615" t="s">
        <v>11</v>
      </c>
      <c r="H615" t="s">
        <v>11</v>
      </c>
      <c r="I615" s="3" t="s">
        <v>3379</v>
      </c>
      <c r="J615" s="26" t="s">
        <v>4254</v>
      </c>
      <c r="K615">
        <v>693711</v>
      </c>
      <c r="L615" s="5">
        <v>693986</v>
      </c>
      <c r="M615">
        <f t="shared" si="18"/>
        <v>276</v>
      </c>
      <c r="N615" s="5">
        <f t="shared" si="19"/>
        <v>0</v>
      </c>
      <c r="O615" s="5"/>
      <c r="P615" s="5"/>
      <c r="Q615" s="5"/>
      <c r="R615" s="5"/>
      <c r="S615" s="5"/>
      <c r="T615" s="5"/>
      <c r="U615" s="5"/>
      <c r="V615" s="5"/>
    </row>
    <row r="616" spans="1:22" x14ac:dyDescent="0.3">
      <c r="A616" t="s">
        <v>2002</v>
      </c>
      <c r="B616" t="s">
        <v>11</v>
      </c>
      <c r="C616">
        <v>239</v>
      </c>
      <c r="D616">
        <v>254780589</v>
      </c>
      <c r="E616" t="s">
        <v>11</v>
      </c>
      <c r="F616" t="s">
        <v>2003</v>
      </c>
      <c r="G616" t="s">
        <v>11</v>
      </c>
      <c r="H616" t="s">
        <v>2004</v>
      </c>
      <c r="I616" s="3" t="s">
        <v>3379</v>
      </c>
      <c r="J616" s="26" t="s">
        <v>4254</v>
      </c>
      <c r="K616">
        <v>694297</v>
      </c>
      <c r="L616" s="5">
        <v>695016</v>
      </c>
      <c r="M616">
        <f t="shared" si="18"/>
        <v>720</v>
      </c>
      <c r="N616" s="5">
        <f t="shared" si="19"/>
        <v>0</v>
      </c>
      <c r="O616" s="5"/>
      <c r="P616" s="5"/>
      <c r="Q616" s="5"/>
      <c r="R616" s="5"/>
      <c r="S616" s="5"/>
      <c r="T616" s="5"/>
      <c r="U616" s="5"/>
      <c r="V616" s="5"/>
    </row>
    <row r="617" spans="1:22" x14ac:dyDescent="0.3">
      <c r="A617" t="s">
        <v>2005</v>
      </c>
      <c r="B617" t="s">
        <v>11</v>
      </c>
      <c r="C617">
        <v>317</v>
      </c>
      <c r="D617">
        <v>254780588</v>
      </c>
      <c r="E617" t="s">
        <v>2006</v>
      </c>
      <c r="F617" t="s">
        <v>2007</v>
      </c>
      <c r="G617" t="s">
        <v>11</v>
      </c>
      <c r="H617" t="s">
        <v>2008</v>
      </c>
      <c r="I617" s="3" t="s">
        <v>3838</v>
      </c>
      <c r="J617" s="26" t="s">
        <v>4254</v>
      </c>
      <c r="K617">
        <v>695059</v>
      </c>
      <c r="L617" s="5">
        <v>696012</v>
      </c>
      <c r="M617">
        <f t="shared" si="18"/>
        <v>954</v>
      </c>
      <c r="N617" s="5">
        <f t="shared" si="19"/>
        <v>0</v>
      </c>
      <c r="O617" s="5"/>
      <c r="P617" s="5"/>
      <c r="Q617" s="5"/>
      <c r="R617" s="5"/>
      <c r="S617" s="5"/>
      <c r="T617" s="5"/>
      <c r="U617" s="5"/>
      <c r="V617" s="5"/>
    </row>
    <row r="618" spans="1:22" x14ac:dyDescent="0.3">
      <c r="A618" t="s">
        <v>2009</v>
      </c>
      <c r="B618" t="s">
        <v>11</v>
      </c>
      <c r="C618">
        <v>300</v>
      </c>
      <c r="D618">
        <v>255764498</v>
      </c>
      <c r="E618" t="s">
        <v>2010</v>
      </c>
      <c r="F618" t="s">
        <v>2011</v>
      </c>
      <c r="G618" t="s">
        <v>11</v>
      </c>
      <c r="H618" t="s">
        <v>43</v>
      </c>
      <c r="I618" s="3" t="s">
        <v>3839</v>
      </c>
      <c r="J618" s="26" t="s">
        <v>4254</v>
      </c>
      <c r="K618">
        <v>696058</v>
      </c>
      <c r="L618" s="5">
        <v>696960</v>
      </c>
      <c r="M618">
        <f t="shared" si="18"/>
        <v>903</v>
      </c>
      <c r="N618" s="5">
        <f t="shared" si="19"/>
        <v>0</v>
      </c>
      <c r="O618" s="5"/>
      <c r="P618" s="5"/>
      <c r="Q618" s="5"/>
      <c r="R618" s="5"/>
      <c r="S618" s="5"/>
      <c r="T618" s="5"/>
      <c r="U618" s="5"/>
      <c r="V618" s="5"/>
    </row>
    <row r="619" spans="1:22" x14ac:dyDescent="0.3">
      <c r="A619" t="s">
        <v>2012</v>
      </c>
      <c r="B619" t="s">
        <v>11</v>
      </c>
      <c r="C619">
        <v>101</v>
      </c>
      <c r="D619">
        <v>254780586</v>
      </c>
      <c r="E619" t="s">
        <v>11</v>
      </c>
      <c r="F619" t="s">
        <v>2013</v>
      </c>
      <c r="G619" t="s">
        <v>11</v>
      </c>
      <c r="H619" t="s">
        <v>2014</v>
      </c>
      <c r="I619" s="3" t="s">
        <v>3840</v>
      </c>
      <c r="J619" s="26" t="s">
        <v>4254</v>
      </c>
      <c r="K619">
        <v>697529</v>
      </c>
      <c r="L619" s="5">
        <v>697834</v>
      </c>
      <c r="M619">
        <f t="shared" si="18"/>
        <v>306</v>
      </c>
      <c r="N619" s="5">
        <f t="shared" si="19"/>
        <v>0</v>
      </c>
      <c r="O619" s="5"/>
      <c r="P619" s="5"/>
      <c r="Q619" s="5"/>
      <c r="R619" s="5"/>
      <c r="S619" s="5"/>
      <c r="T619" s="5"/>
      <c r="U619" s="5"/>
      <c r="V619" s="5"/>
    </row>
    <row r="620" spans="1:22" x14ac:dyDescent="0.3">
      <c r="A620" t="s">
        <v>2015</v>
      </c>
      <c r="B620" t="s">
        <v>10</v>
      </c>
      <c r="C620">
        <v>191</v>
      </c>
      <c r="D620">
        <v>254780585</v>
      </c>
      <c r="E620" t="s">
        <v>1843</v>
      </c>
      <c r="F620" t="s">
        <v>2016</v>
      </c>
      <c r="G620" t="s">
        <v>11</v>
      </c>
      <c r="H620" t="s">
        <v>1845</v>
      </c>
      <c r="I620" s="3" t="s">
        <v>3841</v>
      </c>
      <c r="J620" s="26" t="s">
        <v>4254</v>
      </c>
      <c r="K620">
        <v>697932</v>
      </c>
      <c r="L620" s="5">
        <v>698507</v>
      </c>
      <c r="M620">
        <f t="shared" si="18"/>
        <v>576</v>
      </c>
      <c r="N620" s="5">
        <f t="shared" si="19"/>
        <v>0</v>
      </c>
      <c r="O620" s="5"/>
      <c r="P620" s="5"/>
      <c r="Q620" s="5"/>
      <c r="R620" s="5"/>
      <c r="S620" s="5"/>
      <c r="T620" s="5"/>
      <c r="U620" s="5"/>
      <c r="V620" s="5"/>
    </row>
    <row r="621" spans="1:22" x14ac:dyDescent="0.3">
      <c r="A621" t="s">
        <v>2017</v>
      </c>
      <c r="B621" t="s">
        <v>11</v>
      </c>
      <c r="C621">
        <v>97</v>
      </c>
      <c r="D621">
        <v>254780584</v>
      </c>
      <c r="E621" t="s">
        <v>2018</v>
      </c>
      <c r="F621" t="s">
        <v>2019</v>
      </c>
      <c r="G621" t="s">
        <v>11</v>
      </c>
      <c r="H621" t="s">
        <v>2020</v>
      </c>
      <c r="I621" s="3" t="s">
        <v>3842</v>
      </c>
      <c r="J621" s="26" t="s">
        <v>4254</v>
      </c>
      <c r="K621">
        <v>698718</v>
      </c>
      <c r="L621" s="5">
        <v>699011</v>
      </c>
      <c r="M621">
        <f t="shared" si="18"/>
        <v>294</v>
      </c>
      <c r="N621" s="5">
        <f t="shared" si="19"/>
        <v>0</v>
      </c>
      <c r="O621" s="5"/>
      <c r="P621" s="5"/>
      <c r="Q621" s="5"/>
      <c r="R621" s="5"/>
      <c r="S621" s="5"/>
      <c r="T621" s="5"/>
      <c r="U621" s="5"/>
      <c r="V621" s="5"/>
    </row>
    <row r="622" spans="1:22" x14ac:dyDescent="0.3">
      <c r="A622" t="s">
        <v>2021</v>
      </c>
      <c r="B622" t="s">
        <v>11</v>
      </c>
      <c r="C622">
        <v>256</v>
      </c>
      <c r="D622">
        <v>254780583</v>
      </c>
      <c r="E622" t="s">
        <v>11</v>
      </c>
      <c r="F622" t="s">
        <v>2022</v>
      </c>
      <c r="G622" t="s">
        <v>11</v>
      </c>
      <c r="H622" t="s">
        <v>1469</v>
      </c>
      <c r="I622" s="3" t="s">
        <v>3843</v>
      </c>
      <c r="J622" s="26" t="s">
        <v>4254</v>
      </c>
      <c r="K622">
        <v>699385</v>
      </c>
      <c r="L622" s="5">
        <v>700155</v>
      </c>
      <c r="M622">
        <f t="shared" si="18"/>
        <v>771</v>
      </c>
      <c r="N622" s="5">
        <f t="shared" si="19"/>
        <v>0</v>
      </c>
      <c r="O622" s="5"/>
      <c r="P622" s="5"/>
      <c r="Q622" s="5"/>
      <c r="R622" s="5"/>
      <c r="S622" s="5"/>
      <c r="T622" s="5"/>
      <c r="U622" s="5"/>
      <c r="V622" s="5"/>
    </row>
    <row r="623" spans="1:22" x14ac:dyDescent="0.3">
      <c r="A623" t="s">
        <v>2023</v>
      </c>
      <c r="B623" t="s">
        <v>10</v>
      </c>
      <c r="C623">
        <v>242</v>
      </c>
      <c r="D623">
        <v>254780582</v>
      </c>
      <c r="E623" t="s">
        <v>11</v>
      </c>
      <c r="F623" t="s">
        <v>2024</v>
      </c>
      <c r="G623" t="s">
        <v>11</v>
      </c>
      <c r="H623" t="s">
        <v>1889</v>
      </c>
      <c r="I623" s="3" t="s">
        <v>3844</v>
      </c>
      <c r="J623" s="26" t="s">
        <v>4254</v>
      </c>
      <c r="K623">
        <v>700249</v>
      </c>
      <c r="L623" s="5">
        <v>700977</v>
      </c>
      <c r="M623">
        <f t="shared" si="18"/>
        <v>729</v>
      </c>
      <c r="N623" s="5">
        <f t="shared" si="19"/>
        <v>0</v>
      </c>
      <c r="O623" s="5"/>
      <c r="P623" s="5"/>
      <c r="Q623" s="5"/>
      <c r="R623" s="5"/>
      <c r="S623" s="5"/>
      <c r="T623" s="5"/>
      <c r="U623" s="5"/>
      <c r="V623" s="5"/>
    </row>
    <row r="624" spans="1:22" x14ac:dyDescent="0.3">
      <c r="A624" t="s">
        <v>2025</v>
      </c>
      <c r="B624" t="s">
        <v>10</v>
      </c>
      <c r="C624">
        <v>33</v>
      </c>
      <c r="D624">
        <v>254780581</v>
      </c>
      <c r="E624" t="s">
        <v>11</v>
      </c>
      <c r="F624" t="s">
        <v>2026</v>
      </c>
      <c r="G624" t="s">
        <v>11</v>
      </c>
      <c r="H624" t="s">
        <v>11</v>
      </c>
      <c r="I624" s="3" t="s">
        <v>3379</v>
      </c>
      <c r="J624" s="26" t="s">
        <v>4254</v>
      </c>
      <c r="K624">
        <v>701211</v>
      </c>
      <c r="L624" s="5">
        <v>701312</v>
      </c>
      <c r="M624">
        <f t="shared" si="18"/>
        <v>102</v>
      </c>
      <c r="N624" s="5">
        <f t="shared" si="19"/>
        <v>0</v>
      </c>
      <c r="O624" s="5"/>
      <c r="P624" s="5"/>
      <c r="Q624" s="5"/>
      <c r="R624" s="5"/>
      <c r="S624" s="5"/>
      <c r="T624" s="5"/>
      <c r="U624" s="5"/>
      <c r="V624" s="5"/>
    </row>
    <row r="625" spans="1:22" x14ac:dyDescent="0.3">
      <c r="A625" t="s">
        <v>2027</v>
      </c>
      <c r="B625" t="s">
        <v>11</v>
      </c>
      <c r="C625">
        <v>266</v>
      </c>
      <c r="D625">
        <v>255764499</v>
      </c>
      <c r="E625" t="s">
        <v>2028</v>
      </c>
      <c r="F625" t="s">
        <v>2029</v>
      </c>
      <c r="G625" t="s">
        <v>11</v>
      </c>
      <c r="H625" t="s">
        <v>2030</v>
      </c>
      <c r="I625" s="3" t="s">
        <v>3845</v>
      </c>
      <c r="J625" s="26" t="s">
        <v>4254</v>
      </c>
      <c r="K625">
        <v>701370</v>
      </c>
      <c r="L625" s="5">
        <v>702170</v>
      </c>
      <c r="M625">
        <f t="shared" si="18"/>
        <v>801</v>
      </c>
      <c r="N625" s="5">
        <f t="shared" si="19"/>
        <v>0</v>
      </c>
      <c r="O625" s="5"/>
      <c r="P625" s="5"/>
      <c r="Q625" s="5"/>
      <c r="R625" s="5"/>
      <c r="S625" s="5"/>
      <c r="T625" s="5"/>
      <c r="U625" s="5"/>
      <c r="V625" s="5"/>
    </row>
    <row r="626" spans="1:22" x14ac:dyDescent="0.3">
      <c r="A626" t="s">
        <v>2031</v>
      </c>
      <c r="B626" t="s">
        <v>11</v>
      </c>
      <c r="C626">
        <v>207</v>
      </c>
      <c r="D626">
        <v>254780579</v>
      </c>
      <c r="E626" t="s">
        <v>11</v>
      </c>
      <c r="F626" t="s">
        <v>2032</v>
      </c>
      <c r="G626" t="s">
        <v>11</v>
      </c>
      <c r="H626" t="s">
        <v>2033</v>
      </c>
      <c r="I626" s="3" t="s">
        <v>3379</v>
      </c>
      <c r="J626" s="26" t="s">
        <v>4254</v>
      </c>
      <c r="K626">
        <v>702176</v>
      </c>
      <c r="L626" s="5">
        <v>702799</v>
      </c>
      <c r="M626">
        <f t="shared" si="18"/>
        <v>624</v>
      </c>
      <c r="N626" s="5">
        <f t="shared" si="19"/>
        <v>0</v>
      </c>
      <c r="O626" s="5"/>
      <c r="P626" s="5"/>
      <c r="Q626" s="5"/>
      <c r="R626" s="5"/>
      <c r="S626" s="5"/>
      <c r="T626" s="5"/>
      <c r="U626" s="5"/>
      <c r="V626" s="5"/>
    </row>
    <row r="627" spans="1:22" x14ac:dyDescent="0.3">
      <c r="A627" t="s">
        <v>2034</v>
      </c>
      <c r="B627" t="s">
        <v>11</v>
      </c>
      <c r="C627">
        <v>298</v>
      </c>
      <c r="D627">
        <v>254780578</v>
      </c>
      <c r="E627" t="s">
        <v>2035</v>
      </c>
      <c r="F627" t="s">
        <v>2036</v>
      </c>
      <c r="G627" t="s">
        <v>11</v>
      </c>
      <c r="H627" t="s">
        <v>2037</v>
      </c>
      <c r="I627" s="3" t="s">
        <v>3846</v>
      </c>
      <c r="J627" s="26" t="s">
        <v>4254</v>
      </c>
      <c r="K627">
        <v>703100</v>
      </c>
      <c r="L627" s="5">
        <v>703996</v>
      </c>
      <c r="M627">
        <f t="shared" si="18"/>
        <v>897</v>
      </c>
      <c r="N627" s="5">
        <f t="shared" si="19"/>
        <v>0</v>
      </c>
      <c r="O627" s="5"/>
      <c r="P627" s="5"/>
      <c r="Q627" s="5"/>
      <c r="R627" s="5"/>
      <c r="S627" s="5"/>
      <c r="T627" s="5"/>
      <c r="U627" s="5"/>
      <c r="V627" s="5"/>
    </row>
    <row r="628" spans="1:22" x14ac:dyDescent="0.3">
      <c r="A628" t="s">
        <v>2038</v>
      </c>
      <c r="B628" t="s">
        <v>11</v>
      </c>
      <c r="C628">
        <v>232</v>
      </c>
      <c r="D628">
        <v>254780577</v>
      </c>
      <c r="E628" t="s">
        <v>2039</v>
      </c>
      <c r="F628" t="s">
        <v>2040</v>
      </c>
      <c r="G628" t="s">
        <v>11</v>
      </c>
      <c r="H628" t="s">
        <v>2041</v>
      </c>
      <c r="I628" s="3" t="s">
        <v>3847</v>
      </c>
      <c r="J628" s="26" t="s">
        <v>4254</v>
      </c>
      <c r="K628">
        <v>703996</v>
      </c>
      <c r="L628" s="5">
        <v>704694</v>
      </c>
      <c r="M628">
        <f t="shared" si="18"/>
        <v>699</v>
      </c>
      <c r="N628" s="5">
        <f t="shared" si="19"/>
        <v>0</v>
      </c>
      <c r="O628" s="5"/>
      <c r="P628" s="5"/>
      <c r="Q628" s="5"/>
      <c r="R628" s="5"/>
      <c r="S628" s="5"/>
      <c r="T628" s="5"/>
      <c r="U628" s="5"/>
      <c r="V628" s="5"/>
    </row>
    <row r="629" spans="1:22" x14ac:dyDescent="0.3">
      <c r="A629" t="s">
        <v>2042</v>
      </c>
      <c r="B629" t="s">
        <v>11</v>
      </c>
      <c r="C629">
        <v>597</v>
      </c>
      <c r="D629">
        <v>254780576</v>
      </c>
      <c r="E629" t="s">
        <v>11</v>
      </c>
      <c r="F629" t="s">
        <v>2043</v>
      </c>
      <c r="G629" t="s">
        <v>11</v>
      </c>
      <c r="H629" t="s">
        <v>2044</v>
      </c>
      <c r="I629" s="3" t="s">
        <v>3414</v>
      </c>
      <c r="J629" s="26" t="s">
        <v>4254</v>
      </c>
      <c r="K629">
        <v>704868</v>
      </c>
      <c r="L629" s="5">
        <v>706661</v>
      </c>
      <c r="M629">
        <f t="shared" si="18"/>
        <v>1794</v>
      </c>
      <c r="N629" s="5">
        <f t="shared" si="19"/>
        <v>0</v>
      </c>
      <c r="O629" s="5"/>
      <c r="P629" s="5"/>
      <c r="Q629" s="5"/>
      <c r="R629" s="5"/>
      <c r="S629" s="5"/>
      <c r="T629" s="5"/>
      <c r="U629" s="5"/>
      <c r="V629" s="5"/>
    </row>
    <row r="630" spans="1:22" x14ac:dyDescent="0.3">
      <c r="A630" t="s">
        <v>2045</v>
      </c>
      <c r="B630" t="s">
        <v>11</v>
      </c>
      <c r="C630">
        <v>316</v>
      </c>
      <c r="D630">
        <v>254780575</v>
      </c>
      <c r="E630" t="s">
        <v>11</v>
      </c>
      <c r="F630" t="s">
        <v>2046</v>
      </c>
      <c r="G630" t="s">
        <v>11</v>
      </c>
      <c r="H630" t="s">
        <v>2047</v>
      </c>
      <c r="I630" s="3" t="s">
        <v>3379</v>
      </c>
      <c r="J630" s="26" t="s">
        <v>4254</v>
      </c>
      <c r="K630">
        <v>706902</v>
      </c>
      <c r="L630" s="5">
        <v>707852</v>
      </c>
      <c r="M630">
        <f t="shared" si="18"/>
        <v>951</v>
      </c>
      <c r="N630" s="5">
        <f t="shared" si="19"/>
        <v>0</v>
      </c>
      <c r="O630" s="5"/>
      <c r="P630" s="5"/>
      <c r="Q630" s="5"/>
      <c r="R630" s="5"/>
      <c r="S630" s="5"/>
      <c r="T630" s="5"/>
      <c r="U630" s="5"/>
      <c r="V630" s="5"/>
    </row>
    <row r="631" spans="1:22" x14ac:dyDescent="0.3">
      <c r="A631" t="s">
        <v>2048</v>
      </c>
      <c r="B631" t="s">
        <v>11</v>
      </c>
      <c r="C631">
        <v>200</v>
      </c>
      <c r="D631">
        <v>255764500</v>
      </c>
      <c r="E631" t="s">
        <v>11</v>
      </c>
      <c r="F631" t="s">
        <v>2049</v>
      </c>
      <c r="G631" t="s">
        <v>11</v>
      </c>
      <c r="H631" t="s">
        <v>11</v>
      </c>
      <c r="I631" s="3" t="s">
        <v>3379</v>
      </c>
      <c r="J631" s="26" t="s">
        <v>4254</v>
      </c>
      <c r="K631">
        <v>708388</v>
      </c>
      <c r="L631" s="5">
        <v>708990</v>
      </c>
      <c r="M631">
        <f t="shared" si="18"/>
        <v>603</v>
      </c>
      <c r="N631" s="5">
        <f t="shared" si="19"/>
        <v>0</v>
      </c>
      <c r="O631" s="5"/>
      <c r="P631" s="5"/>
      <c r="Q631" s="5"/>
      <c r="R631" s="5"/>
      <c r="S631" s="5"/>
      <c r="T631" s="5"/>
      <c r="U631" s="5"/>
      <c r="V631" s="5"/>
    </row>
    <row r="632" spans="1:22" x14ac:dyDescent="0.3">
      <c r="A632" t="s">
        <v>2050</v>
      </c>
      <c r="B632" t="s">
        <v>11</v>
      </c>
      <c r="C632">
        <v>461</v>
      </c>
      <c r="D632">
        <v>254780573</v>
      </c>
      <c r="E632" t="s">
        <v>2051</v>
      </c>
      <c r="F632" t="s">
        <v>2052</v>
      </c>
      <c r="G632" t="s">
        <v>11</v>
      </c>
      <c r="H632" t="s">
        <v>2053</v>
      </c>
      <c r="I632" s="3" t="s">
        <v>3848</v>
      </c>
      <c r="J632" s="26" t="s">
        <v>4254</v>
      </c>
      <c r="K632">
        <v>709420</v>
      </c>
      <c r="L632" s="5">
        <v>710805</v>
      </c>
      <c r="M632">
        <f t="shared" si="18"/>
        <v>1386</v>
      </c>
      <c r="N632" s="5">
        <f t="shared" si="19"/>
        <v>0</v>
      </c>
      <c r="O632" s="5"/>
      <c r="P632" s="5"/>
      <c r="Q632" s="5"/>
      <c r="R632" s="5"/>
      <c r="S632" s="5"/>
      <c r="T632" s="5"/>
      <c r="U632" s="5"/>
      <c r="V632" s="5"/>
    </row>
    <row r="633" spans="1:22" x14ac:dyDescent="0.3">
      <c r="A633" t="s">
        <v>2054</v>
      </c>
      <c r="B633" t="s">
        <v>10</v>
      </c>
      <c r="C633">
        <v>192</v>
      </c>
      <c r="D633">
        <v>254780572</v>
      </c>
      <c r="E633" t="s">
        <v>11</v>
      </c>
      <c r="F633" t="s">
        <v>2055</v>
      </c>
      <c r="G633" t="s">
        <v>11</v>
      </c>
      <c r="H633" t="s">
        <v>2056</v>
      </c>
      <c r="I633" s="3" t="s">
        <v>3379</v>
      </c>
      <c r="J633" s="26" t="s">
        <v>4254</v>
      </c>
      <c r="K633">
        <v>711143</v>
      </c>
      <c r="L633" s="5">
        <v>711721</v>
      </c>
      <c r="M633">
        <f t="shared" si="18"/>
        <v>579</v>
      </c>
      <c r="N633" s="5">
        <f t="shared" si="19"/>
        <v>0</v>
      </c>
      <c r="O633" s="5"/>
      <c r="P633" s="5"/>
      <c r="Q633" s="5"/>
      <c r="R633" s="5"/>
      <c r="S633" s="5"/>
      <c r="T633" s="5"/>
      <c r="U633" s="5"/>
      <c r="V633" s="5"/>
    </row>
    <row r="634" spans="1:22" x14ac:dyDescent="0.3">
      <c r="A634" t="s">
        <v>2057</v>
      </c>
      <c r="B634" t="s">
        <v>10</v>
      </c>
      <c r="C634">
        <v>182</v>
      </c>
      <c r="D634">
        <v>254780571</v>
      </c>
      <c r="E634" t="s">
        <v>11</v>
      </c>
      <c r="F634" t="s">
        <v>2058</v>
      </c>
      <c r="G634" t="s">
        <v>11</v>
      </c>
      <c r="H634" t="s">
        <v>2056</v>
      </c>
      <c r="I634" s="3" t="s">
        <v>3379</v>
      </c>
      <c r="J634" s="26" t="s">
        <v>4254</v>
      </c>
      <c r="K634">
        <v>711849</v>
      </c>
      <c r="L634" s="5">
        <v>712397</v>
      </c>
      <c r="M634">
        <f t="shared" si="18"/>
        <v>549</v>
      </c>
      <c r="N634" s="5">
        <f t="shared" si="19"/>
        <v>0</v>
      </c>
      <c r="O634" s="5"/>
      <c r="P634" s="5"/>
      <c r="Q634" s="5"/>
      <c r="R634" s="5"/>
      <c r="S634" s="5"/>
      <c r="T634" s="5"/>
      <c r="U634" s="5"/>
      <c r="V634" s="5"/>
    </row>
    <row r="635" spans="1:22" x14ac:dyDescent="0.3">
      <c r="A635" t="s">
        <v>2059</v>
      </c>
      <c r="B635" t="s">
        <v>11</v>
      </c>
      <c r="C635">
        <v>205</v>
      </c>
      <c r="D635">
        <v>254780570</v>
      </c>
      <c r="E635" t="s">
        <v>2060</v>
      </c>
      <c r="F635" t="s">
        <v>2061</v>
      </c>
      <c r="G635" t="s">
        <v>11</v>
      </c>
      <c r="H635" t="s">
        <v>2062</v>
      </c>
      <c r="I635" s="3" t="s">
        <v>3849</v>
      </c>
      <c r="J635" s="26" t="s">
        <v>4254</v>
      </c>
      <c r="K635">
        <v>712566</v>
      </c>
      <c r="L635" s="5">
        <v>713183</v>
      </c>
      <c r="M635">
        <f t="shared" si="18"/>
        <v>618</v>
      </c>
      <c r="N635" s="5">
        <f t="shared" si="19"/>
        <v>0</v>
      </c>
      <c r="O635" s="5"/>
      <c r="P635" s="5"/>
      <c r="Q635" s="5"/>
      <c r="R635" s="5"/>
      <c r="S635" s="5"/>
      <c r="T635" s="5"/>
      <c r="U635" s="5"/>
      <c r="V635" s="5"/>
    </row>
    <row r="636" spans="1:22" x14ac:dyDescent="0.3">
      <c r="A636" t="s">
        <v>2063</v>
      </c>
      <c r="B636" t="s">
        <v>11</v>
      </c>
      <c r="C636">
        <v>357</v>
      </c>
      <c r="D636">
        <v>254780569</v>
      </c>
      <c r="E636" t="s">
        <v>2064</v>
      </c>
      <c r="F636" t="s">
        <v>2065</v>
      </c>
      <c r="G636" t="s">
        <v>11</v>
      </c>
      <c r="H636" t="s">
        <v>2066</v>
      </c>
      <c r="I636" s="3" t="s">
        <v>3850</v>
      </c>
      <c r="J636" s="26" t="s">
        <v>4254</v>
      </c>
      <c r="K636">
        <v>713180</v>
      </c>
      <c r="L636" s="5">
        <v>714253</v>
      </c>
      <c r="M636">
        <f t="shared" si="18"/>
        <v>1074</v>
      </c>
      <c r="N636" s="5">
        <f t="shared" si="19"/>
        <v>0</v>
      </c>
      <c r="O636" s="5"/>
      <c r="P636" s="5"/>
      <c r="Q636" s="5"/>
      <c r="R636" s="5"/>
      <c r="S636" s="5"/>
      <c r="T636" s="5"/>
      <c r="U636" s="5"/>
      <c r="V636" s="5"/>
    </row>
    <row r="637" spans="1:22" x14ac:dyDescent="0.3">
      <c r="A637" t="s">
        <v>2067</v>
      </c>
      <c r="B637" t="s">
        <v>10</v>
      </c>
      <c r="C637">
        <v>70</v>
      </c>
      <c r="D637">
        <v>254780568</v>
      </c>
      <c r="E637" t="s">
        <v>11</v>
      </c>
      <c r="F637" t="s">
        <v>2068</v>
      </c>
      <c r="G637" t="s">
        <v>11</v>
      </c>
      <c r="H637" t="s">
        <v>11</v>
      </c>
      <c r="I637" s="3" t="s">
        <v>3379</v>
      </c>
      <c r="J637" s="26" t="s">
        <v>4254</v>
      </c>
      <c r="K637">
        <v>714245</v>
      </c>
      <c r="L637" s="5">
        <v>714457</v>
      </c>
      <c r="M637">
        <f t="shared" si="18"/>
        <v>213</v>
      </c>
      <c r="N637" s="5">
        <f t="shared" si="19"/>
        <v>0</v>
      </c>
      <c r="O637" s="5"/>
      <c r="P637" s="5"/>
      <c r="Q637" s="5"/>
      <c r="R637" s="5"/>
      <c r="S637" s="5"/>
      <c r="T637" s="5"/>
      <c r="U637" s="5"/>
      <c r="V637" s="5"/>
    </row>
    <row r="638" spans="1:22" x14ac:dyDescent="0.3">
      <c r="A638" t="s">
        <v>2069</v>
      </c>
      <c r="B638" t="s">
        <v>10</v>
      </c>
      <c r="C638">
        <v>246</v>
      </c>
      <c r="D638">
        <v>254780567</v>
      </c>
      <c r="E638" t="s">
        <v>11</v>
      </c>
      <c r="F638" t="s">
        <v>2070</v>
      </c>
      <c r="G638" t="s">
        <v>11</v>
      </c>
      <c r="H638" t="s">
        <v>1877</v>
      </c>
      <c r="I638" s="3" t="s">
        <v>3379</v>
      </c>
      <c r="J638" s="26" t="s">
        <v>4254</v>
      </c>
      <c r="K638">
        <v>714486</v>
      </c>
      <c r="L638" s="5">
        <v>715226</v>
      </c>
      <c r="M638">
        <f t="shared" si="18"/>
        <v>741</v>
      </c>
      <c r="N638" s="5">
        <f t="shared" si="19"/>
        <v>0</v>
      </c>
      <c r="O638" s="5"/>
      <c r="P638" s="5"/>
      <c r="Q638" s="5"/>
      <c r="R638" s="5"/>
      <c r="S638" s="5"/>
      <c r="T638" s="5"/>
      <c r="U638" s="5"/>
      <c r="V638" s="5"/>
    </row>
    <row r="639" spans="1:22" x14ac:dyDescent="0.3">
      <c r="A639" t="s">
        <v>2071</v>
      </c>
      <c r="B639" t="s">
        <v>10</v>
      </c>
      <c r="C639">
        <v>69</v>
      </c>
      <c r="D639">
        <v>254780565</v>
      </c>
      <c r="E639" t="s">
        <v>11</v>
      </c>
      <c r="F639" t="s">
        <v>2072</v>
      </c>
      <c r="G639" t="s">
        <v>11</v>
      </c>
      <c r="H639" t="s">
        <v>11</v>
      </c>
      <c r="I639" s="3" t="s">
        <v>3379</v>
      </c>
      <c r="J639" s="26" t="s">
        <v>4254</v>
      </c>
      <c r="K639">
        <v>716042</v>
      </c>
      <c r="L639" s="5">
        <v>716251</v>
      </c>
      <c r="M639">
        <f t="shared" si="18"/>
        <v>210</v>
      </c>
      <c r="N639" s="5">
        <f t="shared" si="19"/>
        <v>0</v>
      </c>
      <c r="O639" s="5"/>
      <c r="P639" s="5"/>
      <c r="Q639" s="5"/>
      <c r="R639" s="5"/>
      <c r="S639" s="5"/>
      <c r="T639" s="5"/>
      <c r="U639" s="5"/>
      <c r="V639" s="5"/>
    </row>
    <row r="640" spans="1:22" x14ac:dyDescent="0.3">
      <c r="A640" t="s">
        <v>2073</v>
      </c>
      <c r="B640" t="s">
        <v>11</v>
      </c>
      <c r="C640">
        <v>107</v>
      </c>
      <c r="D640">
        <v>254780564</v>
      </c>
      <c r="E640" t="s">
        <v>11</v>
      </c>
      <c r="F640" t="s">
        <v>2074</v>
      </c>
      <c r="G640" t="s">
        <v>11</v>
      </c>
      <c r="H640" t="s">
        <v>2075</v>
      </c>
      <c r="I640" s="3" t="s">
        <v>3379</v>
      </c>
      <c r="J640" s="26" t="s">
        <v>4254</v>
      </c>
      <c r="K640">
        <v>716513</v>
      </c>
      <c r="L640" s="5">
        <v>716836</v>
      </c>
      <c r="M640">
        <f t="shared" si="18"/>
        <v>324</v>
      </c>
      <c r="N640" s="5">
        <f t="shared" si="19"/>
        <v>0</v>
      </c>
      <c r="O640" s="5"/>
      <c r="P640" s="5"/>
      <c r="Q640" s="5"/>
      <c r="R640" s="5"/>
      <c r="S640" s="5"/>
      <c r="T640" s="5"/>
      <c r="U640" s="5"/>
      <c r="V640" s="5"/>
    </row>
    <row r="641" spans="1:22" x14ac:dyDescent="0.3">
      <c r="A641" t="s">
        <v>2076</v>
      </c>
      <c r="B641" t="s">
        <v>11</v>
      </c>
      <c r="C641">
        <v>195</v>
      </c>
      <c r="D641">
        <v>254780563</v>
      </c>
      <c r="E641" t="s">
        <v>11</v>
      </c>
      <c r="F641" t="s">
        <v>2077</v>
      </c>
      <c r="G641" t="s">
        <v>11</v>
      </c>
      <c r="H641" t="s">
        <v>2078</v>
      </c>
      <c r="I641" s="3" t="s">
        <v>3851</v>
      </c>
      <c r="J641" s="26" t="s">
        <v>4254</v>
      </c>
      <c r="K641">
        <v>716860</v>
      </c>
      <c r="L641" s="5">
        <v>717447</v>
      </c>
      <c r="M641">
        <f t="shared" si="18"/>
        <v>588</v>
      </c>
      <c r="N641" s="5">
        <f t="shared" si="19"/>
        <v>0</v>
      </c>
      <c r="O641" s="5"/>
      <c r="P641" s="5"/>
      <c r="Q641" s="5"/>
      <c r="R641" s="5"/>
      <c r="S641" s="5"/>
      <c r="T641" s="5"/>
      <c r="U641" s="5"/>
      <c r="V641" s="5"/>
    </row>
    <row r="642" spans="1:22" x14ac:dyDescent="0.3">
      <c r="A642" t="s">
        <v>2079</v>
      </c>
      <c r="B642" t="s">
        <v>10</v>
      </c>
      <c r="C642">
        <v>77</v>
      </c>
      <c r="D642">
        <v>254780562</v>
      </c>
      <c r="E642" t="s">
        <v>11</v>
      </c>
      <c r="F642" t="s">
        <v>2080</v>
      </c>
      <c r="G642" t="s">
        <v>11</v>
      </c>
      <c r="H642" t="s">
        <v>2081</v>
      </c>
      <c r="I642" s="3" t="s">
        <v>3379</v>
      </c>
      <c r="J642" s="26" t="s">
        <v>4254</v>
      </c>
      <c r="K642">
        <v>717731</v>
      </c>
      <c r="L642" s="5">
        <v>717964</v>
      </c>
      <c r="M642">
        <f t="shared" si="18"/>
        <v>234</v>
      </c>
      <c r="N642" s="5">
        <f t="shared" si="19"/>
        <v>0</v>
      </c>
      <c r="O642" s="5"/>
      <c r="P642" s="5"/>
      <c r="Q642" s="5"/>
      <c r="R642" s="5"/>
      <c r="S642" s="5"/>
      <c r="T642" s="5"/>
      <c r="U642" s="5"/>
      <c r="V642" s="5"/>
    </row>
    <row r="643" spans="1:22" x14ac:dyDescent="0.3">
      <c r="A643" t="s">
        <v>2082</v>
      </c>
      <c r="B643" t="s">
        <v>10</v>
      </c>
      <c r="C643">
        <v>338</v>
      </c>
      <c r="D643">
        <v>254780561</v>
      </c>
      <c r="E643" t="s">
        <v>2083</v>
      </c>
      <c r="F643" t="s">
        <v>2084</v>
      </c>
      <c r="G643" t="s">
        <v>11</v>
      </c>
      <c r="H643" t="s">
        <v>2075</v>
      </c>
      <c r="I643" s="3" t="s">
        <v>3852</v>
      </c>
      <c r="J643" s="26" t="s">
        <v>4254</v>
      </c>
      <c r="K643">
        <v>718560</v>
      </c>
      <c r="L643" s="5">
        <v>719576</v>
      </c>
      <c r="M643">
        <f t="shared" ref="M643:M706" si="20">ABS(L643-K643)+1</f>
        <v>1017</v>
      </c>
      <c r="N643" s="5">
        <f t="shared" ref="N643:N706" si="21">MOD(M643, 3)</f>
        <v>0</v>
      </c>
      <c r="O643" s="5"/>
      <c r="P643" s="5"/>
      <c r="Q643" s="5"/>
      <c r="R643" s="5"/>
      <c r="S643" s="5"/>
      <c r="T643" s="5"/>
      <c r="U643" s="5"/>
      <c r="V643" s="5"/>
    </row>
    <row r="644" spans="1:22" x14ac:dyDescent="0.3">
      <c r="A644" t="s">
        <v>2085</v>
      </c>
      <c r="B644" t="s">
        <v>10</v>
      </c>
      <c r="C644">
        <v>535</v>
      </c>
      <c r="D644">
        <v>255764501</v>
      </c>
      <c r="E644" t="s">
        <v>2086</v>
      </c>
      <c r="F644" t="s">
        <v>2087</v>
      </c>
      <c r="G644" t="s">
        <v>11</v>
      </c>
      <c r="H644" t="s">
        <v>2088</v>
      </c>
      <c r="I644" s="3" t="s">
        <v>3853</v>
      </c>
      <c r="J644" s="26" t="s">
        <v>4254</v>
      </c>
      <c r="K644">
        <v>719549</v>
      </c>
      <c r="L644" s="5">
        <v>721156</v>
      </c>
      <c r="M644">
        <f t="shared" si="20"/>
        <v>1608</v>
      </c>
      <c r="N644" s="5">
        <f t="shared" si="21"/>
        <v>0</v>
      </c>
      <c r="O644" s="5"/>
      <c r="P644" s="5"/>
      <c r="Q644" s="5"/>
      <c r="R644" s="5"/>
      <c r="S644" s="5"/>
      <c r="T644" s="5"/>
      <c r="U644" s="5"/>
      <c r="V644" s="5"/>
    </row>
    <row r="645" spans="1:22" x14ac:dyDescent="0.3">
      <c r="A645" t="s">
        <v>2089</v>
      </c>
      <c r="B645" t="s">
        <v>10</v>
      </c>
      <c r="C645">
        <v>234</v>
      </c>
      <c r="D645">
        <v>254780559</v>
      </c>
      <c r="E645" t="s">
        <v>2090</v>
      </c>
      <c r="F645" t="s">
        <v>2091</v>
      </c>
      <c r="G645" t="s">
        <v>11</v>
      </c>
      <c r="H645" t="s">
        <v>2092</v>
      </c>
      <c r="I645" s="3" t="s">
        <v>3854</v>
      </c>
      <c r="J645" s="26" t="s">
        <v>4254</v>
      </c>
      <c r="K645">
        <v>721149</v>
      </c>
      <c r="L645" s="5">
        <v>721853</v>
      </c>
      <c r="M645">
        <f t="shared" si="20"/>
        <v>705</v>
      </c>
      <c r="N645" s="5">
        <f t="shared" si="21"/>
        <v>0</v>
      </c>
      <c r="O645" s="5"/>
      <c r="P645" s="5"/>
      <c r="Q645" s="5"/>
      <c r="R645" s="5"/>
      <c r="S645" s="5"/>
      <c r="T645" s="5"/>
      <c r="U645" s="5"/>
      <c r="V645" s="5"/>
    </row>
    <row r="646" spans="1:22" x14ac:dyDescent="0.3">
      <c r="A646" t="s">
        <v>2093</v>
      </c>
      <c r="B646" t="s">
        <v>10</v>
      </c>
      <c r="C646">
        <v>396</v>
      </c>
      <c r="D646">
        <v>254780558</v>
      </c>
      <c r="E646" t="s">
        <v>11</v>
      </c>
      <c r="F646" t="s">
        <v>2094</v>
      </c>
      <c r="G646" t="s">
        <v>11</v>
      </c>
      <c r="H646" t="s">
        <v>2095</v>
      </c>
      <c r="I646" s="3" t="s">
        <v>3379</v>
      </c>
      <c r="J646" s="26" t="s">
        <v>4254</v>
      </c>
      <c r="K646">
        <v>722593</v>
      </c>
      <c r="L646" s="5">
        <v>723783</v>
      </c>
      <c r="M646">
        <f t="shared" si="20"/>
        <v>1191</v>
      </c>
      <c r="N646" s="5">
        <f t="shared" si="21"/>
        <v>0</v>
      </c>
      <c r="O646" s="5"/>
      <c r="P646" s="5"/>
      <c r="Q646" s="5"/>
      <c r="R646" s="5"/>
      <c r="S646" s="5"/>
      <c r="T646" s="5"/>
      <c r="U646" s="5"/>
      <c r="V646" s="5"/>
    </row>
    <row r="647" spans="1:22" x14ac:dyDescent="0.3">
      <c r="A647" t="s">
        <v>2096</v>
      </c>
      <c r="B647" t="s">
        <v>10</v>
      </c>
      <c r="C647">
        <v>160</v>
      </c>
      <c r="D647">
        <v>254780557</v>
      </c>
      <c r="E647" t="s">
        <v>11</v>
      </c>
      <c r="F647" t="s">
        <v>2097</v>
      </c>
      <c r="G647" t="s">
        <v>11</v>
      </c>
      <c r="H647" t="s">
        <v>2098</v>
      </c>
      <c r="I647" s="3" t="s">
        <v>3855</v>
      </c>
      <c r="J647" s="26" t="s">
        <v>4254</v>
      </c>
      <c r="K647">
        <v>723842</v>
      </c>
      <c r="L647" s="5">
        <v>724324</v>
      </c>
      <c r="M647">
        <f t="shared" si="20"/>
        <v>483</v>
      </c>
      <c r="N647" s="5">
        <f t="shared" si="21"/>
        <v>0</v>
      </c>
      <c r="O647" s="5"/>
      <c r="P647" s="5"/>
      <c r="Q647" s="5"/>
      <c r="R647" s="5"/>
      <c r="S647" s="5"/>
      <c r="T647" s="5"/>
      <c r="U647" s="5"/>
      <c r="V647" s="5"/>
    </row>
    <row r="648" spans="1:22" x14ac:dyDescent="0.3">
      <c r="A648" t="s">
        <v>2099</v>
      </c>
      <c r="B648" t="s">
        <v>10</v>
      </c>
      <c r="C648">
        <v>120</v>
      </c>
      <c r="D648">
        <v>254780556</v>
      </c>
      <c r="E648" t="s">
        <v>11</v>
      </c>
      <c r="F648" t="s">
        <v>2100</v>
      </c>
      <c r="G648" t="s">
        <v>11</v>
      </c>
      <c r="H648" t="s">
        <v>11</v>
      </c>
      <c r="I648" s="3" t="s">
        <v>3379</v>
      </c>
      <c r="J648" s="26" t="s">
        <v>4254</v>
      </c>
      <c r="K648">
        <v>724662</v>
      </c>
      <c r="L648" s="5">
        <v>725024</v>
      </c>
      <c r="M648">
        <f t="shared" si="20"/>
        <v>363</v>
      </c>
      <c r="N648" s="5">
        <f t="shared" si="21"/>
        <v>0</v>
      </c>
      <c r="O648" s="5"/>
      <c r="P648" s="5"/>
      <c r="Q648" s="5"/>
      <c r="R648" s="5"/>
      <c r="S648" s="5"/>
      <c r="T648" s="5"/>
      <c r="U648" s="5"/>
      <c r="V648" s="5"/>
    </row>
    <row r="649" spans="1:22" x14ac:dyDescent="0.3">
      <c r="A649" t="s">
        <v>2101</v>
      </c>
      <c r="B649" t="s">
        <v>10</v>
      </c>
      <c r="C649">
        <v>41</v>
      </c>
      <c r="D649">
        <v>254780555</v>
      </c>
      <c r="E649" t="s">
        <v>11</v>
      </c>
      <c r="F649" t="s">
        <v>2102</v>
      </c>
      <c r="G649" t="s">
        <v>11</v>
      </c>
      <c r="H649" t="s">
        <v>19</v>
      </c>
      <c r="I649" s="3" t="s">
        <v>3379</v>
      </c>
      <c r="J649" s="26" t="s">
        <v>4254</v>
      </c>
      <c r="K649">
        <v>725077</v>
      </c>
      <c r="L649" s="5">
        <v>725202</v>
      </c>
      <c r="M649">
        <f t="shared" si="20"/>
        <v>126</v>
      </c>
      <c r="N649" s="5">
        <f t="shared" si="21"/>
        <v>0</v>
      </c>
      <c r="O649" s="5"/>
      <c r="P649" s="5"/>
      <c r="Q649" s="5"/>
      <c r="R649" s="5"/>
      <c r="S649" s="5"/>
      <c r="T649" s="5"/>
      <c r="U649" s="5"/>
      <c r="V649" s="5"/>
    </row>
    <row r="650" spans="1:22" x14ac:dyDescent="0.3">
      <c r="A650" t="s">
        <v>2103</v>
      </c>
      <c r="B650" t="s">
        <v>10</v>
      </c>
      <c r="C650">
        <v>169</v>
      </c>
      <c r="D650">
        <v>254780554</v>
      </c>
      <c r="E650" t="s">
        <v>2104</v>
      </c>
      <c r="F650" t="s">
        <v>2105</v>
      </c>
      <c r="G650" t="s">
        <v>11</v>
      </c>
      <c r="H650" t="s">
        <v>2106</v>
      </c>
      <c r="I650" s="3" t="s">
        <v>3856</v>
      </c>
      <c r="J650" s="26" t="s">
        <v>4254</v>
      </c>
      <c r="K650">
        <v>726527</v>
      </c>
      <c r="L650" s="5">
        <v>727036</v>
      </c>
      <c r="M650">
        <f t="shared" si="20"/>
        <v>510</v>
      </c>
      <c r="N650" s="5">
        <f t="shared" si="21"/>
        <v>0</v>
      </c>
      <c r="O650" s="5"/>
      <c r="P650" s="5"/>
      <c r="Q650" s="5"/>
      <c r="R650" s="5"/>
      <c r="S650" s="5"/>
      <c r="T650" s="5"/>
      <c r="U650" s="5"/>
      <c r="V650" s="5"/>
    </row>
    <row r="651" spans="1:22" x14ac:dyDescent="0.3">
      <c r="A651" t="s">
        <v>2107</v>
      </c>
      <c r="B651" t="s">
        <v>10</v>
      </c>
      <c r="C651">
        <v>207</v>
      </c>
      <c r="D651">
        <v>254780553</v>
      </c>
      <c r="E651" t="s">
        <v>2108</v>
      </c>
      <c r="F651" t="s">
        <v>2109</v>
      </c>
      <c r="G651" t="s">
        <v>11</v>
      </c>
      <c r="H651" t="s">
        <v>2110</v>
      </c>
      <c r="I651" s="3" t="s">
        <v>3857</v>
      </c>
      <c r="J651" s="26" t="s">
        <v>4254</v>
      </c>
      <c r="K651">
        <v>727084</v>
      </c>
      <c r="L651" s="5">
        <v>727707</v>
      </c>
      <c r="M651">
        <f t="shared" si="20"/>
        <v>624</v>
      </c>
      <c r="N651" s="5">
        <f t="shared" si="21"/>
        <v>0</v>
      </c>
      <c r="O651" s="5"/>
      <c r="P651" s="5"/>
      <c r="Q651" s="5"/>
      <c r="R651" s="5"/>
      <c r="S651" s="5"/>
      <c r="T651" s="5"/>
      <c r="U651" s="5"/>
      <c r="V651" s="5"/>
    </row>
    <row r="652" spans="1:22" x14ac:dyDescent="0.3">
      <c r="A652" t="s">
        <v>2111</v>
      </c>
      <c r="B652" t="s">
        <v>10</v>
      </c>
      <c r="C652">
        <v>334</v>
      </c>
      <c r="D652">
        <v>254780552</v>
      </c>
      <c r="E652" t="s">
        <v>2112</v>
      </c>
      <c r="F652" t="s">
        <v>2113</v>
      </c>
      <c r="G652" t="s">
        <v>11</v>
      </c>
      <c r="H652" t="s">
        <v>2114</v>
      </c>
      <c r="I652" s="3" t="s">
        <v>3858</v>
      </c>
      <c r="J652" s="26" t="s">
        <v>4254</v>
      </c>
      <c r="K652">
        <v>727751</v>
      </c>
      <c r="L652" s="5">
        <v>728755</v>
      </c>
      <c r="M652">
        <f t="shared" si="20"/>
        <v>1005</v>
      </c>
      <c r="N652" s="5">
        <f t="shared" si="21"/>
        <v>0</v>
      </c>
      <c r="O652" s="5"/>
      <c r="P652" s="5"/>
      <c r="Q652" s="5"/>
      <c r="R652" s="5"/>
      <c r="S652" s="5"/>
      <c r="T652" s="5"/>
      <c r="U652" s="5"/>
      <c r="V652" s="5"/>
    </row>
    <row r="653" spans="1:22" x14ac:dyDescent="0.3">
      <c r="A653" t="s">
        <v>2115</v>
      </c>
      <c r="B653" t="s">
        <v>10</v>
      </c>
      <c r="C653">
        <v>230</v>
      </c>
      <c r="D653">
        <v>254780551</v>
      </c>
      <c r="E653" t="s">
        <v>2116</v>
      </c>
      <c r="F653" t="s">
        <v>2117</v>
      </c>
      <c r="G653" t="s">
        <v>11</v>
      </c>
      <c r="H653" t="s">
        <v>2118</v>
      </c>
      <c r="I653" s="3" t="s">
        <v>3859</v>
      </c>
      <c r="J653" s="26" t="s">
        <v>4254</v>
      </c>
      <c r="K653">
        <v>729038</v>
      </c>
      <c r="L653" s="5">
        <v>729730</v>
      </c>
      <c r="M653">
        <f t="shared" si="20"/>
        <v>693</v>
      </c>
      <c r="N653" s="5">
        <f t="shared" si="21"/>
        <v>0</v>
      </c>
      <c r="O653" s="5"/>
      <c r="P653" s="5"/>
      <c r="Q653" s="5"/>
      <c r="R653" s="5"/>
      <c r="S653" s="5"/>
      <c r="T653" s="5"/>
      <c r="U653" s="5"/>
      <c r="V653" s="5"/>
    </row>
    <row r="654" spans="1:22" x14ac:dyDescent="0.3">
      <c r="A654" t="s">
        <v>2119</v>
      </c>
      <c r="B654" t="s">
        <v>10</v>
      </c>
      <c r="C654">
        <v>100</v>
      </c>
      <c r="D654">
        <v>255764502</v>
      </c>
      <c r="E654" t="s">
        <v>11</v>
      </c>
      <c r="F654" t="s">
        <v>2120</v>
      </c>
      <c r="G654" t="s">
        <v>11</v>
      </c>
      <c r="H654" t="s">
        <v>11</v>
      </c>
      <c r="I654" s="3" t="s">
        <v>3379</v>
      </c>
      <c r="J654" s="26" t="s">
        <v>4254</v>
      </c>
      <c r="K654">
        <v>729763</v>
      </c>
      <c r="L654" s="5">
        <v>730065</v>
      </c>
      <c r="M654">
        <f t="shared" si="20"/>
        <v>303</v>
      </c>
      <c r="N654" s="5">
        <f t="shared" si="21"/>
        <v>0</v>
      </c>
      <c r="O654" s="5"/>
      <c r="P654" s="5"/>
      <c r="Q654" s="5"/>
      <c r="R654" s="5"/>
      <c r="S654" s="5"/>
      <c r="T654" s="5"/>
      <c r="U654" s="5"/>
      <c r="V654" s="5"/>
    </row>
    <row r="655" spans="1:22" x14ac:dyDescent="0.3">
      <c r="A655" t="s">
        <v>2121</v>
      </c>
      <c r="B655" t="s">
        <v>10</v>
      </c>
      <c r="C655">
        <v>271</v>
      </c>
      <c r="D655">
        <v>254780549</v>
      </c>
      <c r="E655" t="s">
        <v>11</v>
      </c>
      <c r="F655" t="s">
        <v>2122</v>
      </c>
      <c r="G655" t="s">
        <v>11</v>
      </c>
      <c r="H655" t="s">
        <v>11</v>
      </c>
      <c r="I655" s="3" t="s">
        <v>3860</v>
      </c>
      <c r="J655" s="26" t="s">
        <v>4254</v>
      </c>
      <c r="K655">
        <v>730219</v>
      </c>
      <c r="L655" s="5">
        <v>731034</v>
      </c>
      <c r="M655">
        <f t="shared" si="20"/>
        <v>816</v>
      </c>
      <c r="N655" s="5">
        <f t="shared" si="21"/>
        <v>0</v>
      </c>
      <c r="O655" s="5"/>
      <c r="P655" s="5"/>
      <c r="Q655" s="5"/>
      <c r="R655" s="5"/>
      <c r="S655" s="5"/>
      <c r="T655" s="5"/>
      <c r="U655" s="5"/>
      <c r="V655" s="5"/>
    </row>
    <row r="656" spans="1:22" x14ac:dyDescent="0.3">
      <c r="A656" t="s">
        <v>2123</v>
      </c>
      <c r="B656" t="s">
        <v>10</v>
      </c>
      <c r="C656">
        <v>447</v>
      </c>
      <c r="D656">
        <v>254780548</v>
      </c>
      <c r="E656" t="s">
        <v>2124</v>
      </c>
      <c r="F656" t="s">
        <v>2125</v>
      </c>
      <c r="G656" t="s">
        <v>11</v>
      </c>
      <c r="H656" t="s">
        <v>2126</v>
      </c>
      <c r="I656" s="3" t="s">
        <v>3861</v>
      </c>
      <c r="J656" s="26" t="s">
        <v>4254</v>
      </c>
      <c r="K656">
        <v>731085</v>
      </c>
      <c r="L656" s="5">
        <v>732428</v>
      </c>
      <c r="M656">
        <f t="shared" si="20"/>
        <v>1344</v>
      </c>
      <c r="N656" s="5">
        <f t="shared" si="21"/>
        <v>0</v>
      </c>
      <c r="O656" s="5"/>
      <c r="P656" s="5"/>
      <c r="Q656" s="5"/>
      <c r="R656" s="5"/>
      <c r="S656" s="5"/>
      <c r="T656" s="5"/>
      <c r="U656" s="5"/>
      <c r="V656" s="5"/>
    </row>
    <row r="657" spans="1:22" x14ac:dyDescent="0.3">
      <c r="A657" t="s">
        <v>2127</v>
      </c>
      <c r="B657" t="s">
        <v>10</v>
      </c>
      <c r="C657">
        <v>160</v>
      </c>
      <c r="D657">
        <v>254780547</v>
      </c>
      <c r="E657" t="s">
        <v>11</v>
      </c>
      <c r="F657" t="s">
        <v>2128</v>
      </c>
      <c r="G657" t="s">
        <v>11</v>
      </c>
      <c r="H657" t="s">
        <v>2129</v>
      </c>
      <c r="I657" s="3" t="s">
        <v>3862</v>
      </c>
      <c r="J657" s="26" t="s">
        <v>4254</v>
      </c>
      <c r="K657">
        <v>732535</v>
      </c>
      <c r="L657" s="5">
        <v>733017</v>
      </c>
      <c r="M657">
        <f t="shared" si="20"/>
        <v>483</v>
      </c>
      <c r="N657" s="5">
        <f t="shared" si="21"/>
        <v>0</v>
      </c>
      <c r="O657" s="5"/>
      <c r="P657" s="5"/>
      <c r="Q657" s="5"/>
      <c r="R657" s="5"/>
      <c r="S657" s="5"/>
      <c r="T657" s="5"/>
      <c r="U657" s="5"/>
      <c r="V657" s="5"/>
    </row>
    <row r="658" spans="1:22" x14ac:dyDescent="0.3">
      <c r="A658" t="s">
        <v>2130</v>
      </c>
      <c r="B658" t="s">
        <v>10</v>
      </c>
      <c r="C658">
        <v>423</v>
      </c>
      <c r="D658">
        <v>254780546</v>
      </c>
      <c r="E658" t="s">
        <v>11</v>
      </c>
      <c r="F658" t="s">
        <v>2131</v>
      </c>
      <c r="G658" t="s">
        <v>11</v>
      </c>
      <c r="H658" t="s">
        <v>2132</v>
      </c>
      <c r="I658" s="3" t="s">
        <v>3379</v>
      </c>
      <c r="J658" s="26" t="s">
        <v>4254</v>
      </c>
      <c r="K658">
        <v>733340</v>
      </c>
      <c r="L658" s="5">
        <v>734611</v>
      </c>
      <c r="M658">
        <f t="shared" si="20"/>
        <v>1272</v>
      </c>
      <c r="N658" s="5">
        <f t="shared" si="21"/>
        <v>0</v>
      </c>
      <c r="O658" s="5"/>
      <c r="P658" s="5"/>
      <c r="Q658" s="5"/>
      <c r="R658" s="5"/>
      <c r="S658" s="5"/>
      <c r="T658" s="5"/>
      <c r="U658" s="5"/>
      <c r="V658" s="5"/>
    </row>
    <row r="659" spans="1:22" x14ac:dyDescent="0.3">
      <c r="A659" t="s">
        <v>2133</v>
      </c>
      <c r="B659" t="s">
        <v>10</v>
      </c>
      <c r="C659">
        <v>647</v>
      </c>
      <c r="D659">
        <v>254780545</v>
      </c>
      <c r="E659" t="s">
        <v>2134</v>
      </c>
      <c r="F659" t="s">
        <v>2135</v>
      </c>
      <c r="G659" t="s">
        <v>11</v>
      </c>
      <c r="H659" t="s">
        <v>2136</v>
      </c>
      <c r="I659" s="3" t="s">
        <v>3863</v>
      </c>
      <c r="J659" s="26" t="s">
        <v>4254</v>
      </c>
      <c r="K659">
        <v>734770</v>
      </c>
      <c r="L659" s="5">
        <v>736713</v>
      </c>
      <c r="M659">
        <f t="shared" si="20"/>
        <v>1944</v>
      </c>
      <c r="N659" s="5">
        <f t="shared" si="21"/>
        <v>0</v>
      </c>
      <c r="O659" s="5"/>
      <c r="P659" s="5"/>
      <c r="Q659" s="5"/>
      <c r="R659" s="5"/>
      <c r="S659" s="5"/>
      <c r="T659" s="5"/>
      <c r="U659" s="5"/>
      <c r="V659" s="5"/>
    </row>
    <row r="660" spans="1:22" x14ac:dyDescent="0.3">
      <c r="A660" t="s">
        <v>2137</v>
      </c>
      <c r="B660" t="s">
        <v>10</v>
      </c>
      <c r="C660">
        <v>448</v>
      </c>
      <c r="D660">
        <v>254780544</v>
      </c>
      <c r="E660" t="s">
        <v>11</v>
      </c>
      <c r="F660" t="s">
        <v>2138</v>
      </c>
      <c r="G660" t="s">
        <v>11</v>
      </c>
      <c r="H660" t="s">
        <v>2139</v>
      </c>
      <c r="I660" s="3" t="s">
        <v>3864</v>
      </c>
      <c r="J660" s="26" t="s">
        <v>4254</v>
      </c>
      <c r="K660">
        <v>736874</v>
      </c>
      <c r="L660" s="5">
        <v>738220</v>
      </c>
      <c r="M660">
        <f t="shared" si="20"/>
        <v>1347</v>
      </c>
      <c r="N660" s="5">
        <f t="shared" si="21"/>
        <v>0</v>
      </c>
      <c r="O660" s="5"/>
      <c r="P660" s="5"/>
      <c r="Q660" s="5"/>
      <c r="R660" s="5"/>
      <c r="S660" s="5"/>
      <c r="T660" s="5"/>
      <c r="U660" s="5"/>
      <c r="V660" s="5"/>
    </row>
    <row r="661" spans="1:22" x14ac:dyDescent="0.3">
      <c r="A661" t="s">
        <v>2140</v>
      </c>
      <c r="B661" t="s">
        <v>10</v>
      </c>
      <c r="C661">
        <v>131</v>
      </c>
      <c r="D661">
        <v>254780543</v>
      </c>
      <c r="E661" t="s">
        <v>11</v>
      </c>
      <c r="F661" t="s">
        <v>2141</v>
      </c>
      <c r="G661" t="s">
        <v>11</v>
      </c>
      <c r="H661" t="s">
        <v>2142</v>
      </c>
      <c r="I661" s="3" t="s">
        <v>3865</v>
      </c>
      <c r="J661" s="26" t="s">
        <v>4254</v>
      </c>
      <c r="K661">
        <v>738391</v>
      </c>
      <c r="L661" s="5">
        <v>738786</v>
      </c>
      <c r="M661">
        <f t="shared" si="20"/>
        <v>396</v>
      </c>
      <c r="N661" s="5">
        <f t="shared" si="21"/>
        <v>0</v>
      </c>
      <c r="O661" s="5"/>
      <c r="P661" s="5"/>
      <c r="Q661" s="5"/>
      <c r="R661" s="5"/>
      <c r="S661" s="5"/>
      <c r="T661" s="5"/>
      <c r="U661" s="5"/>
      <c r="V661" s="5"/>
    </row>
    <row r="662" spans="1:22" x14ac:dyDescent="0.3">
      <c r="A662" t="s">
        <v>2143</v>
      </c>
      <c r="B662" t="s">
        <v>10</v>
      </c>
      <c r="C662">
        <v>210</v>
      </c>
      <c r="D662">
        <v>254780542</v>
      </c>
      <c r="E662" t="s">
        <v>11</v>
      </c>
      <c r="F662" t="s">
        <v>2144</v>
      </c>
      <c r="G662" t="s">
        <v>11</v>
      </c>
      <c r="H662" t="s">
        <v>2145</v>
      </c>
      <c r="I662" s="3" t="s">
        <v>3379</v>
      </c>
      <c r="J662" s="26" t="s">
        <v>4254</v>
      </c>
      <c r="K662">
        <v>738839</v>
      </c>
      <c r="L662" s="5">
        <v>739471</v>
      </c>
      <c r="M662">
        <f t="shared" si="20"/>
        <v>633</v>
      </c>
      <c r="N662" s="5">
        <f t="shared" si="21"/>
        <v>0</v>
      </c>
      <c r="O662" s="5"/>
      <c r="P662" s="5"/>
      <c r="Q662" s="5"/>
      <c r="R662" s="5"/>
      <c r="S662" s="5"/>
      <c r="T662" s="5"/>
      <c r="U662" s="5"/>
      <c r="V662" s="5"/>
    </row>
    <row r="663" spans="1:22" x14ac:dyDescent="0.3">
      <c r="A663" t="s">
        <v>2146</v>
      </c>
      <c r="B663" t="s">
        <v>10</v>
      </c>
      <c r="C663">
        <v>44</v>
      </c>
      <c r="D663">
        <v>255764503</v>
      </c>
      <c r="E663" t="s">
        <v>11</v>
      </c>
      <c r="F663" t="s">
        <v>2147</v>
      </c>
      <c r="G663" t="s">
        <v>11</v>
      </c>
      <c r="H663" t="s">
        <v>11</v>
      </c>
      <c r="I663" s="3" t="s">
        <v>3379</v>
      </c>
      <c r="J663" s="26" t="s">
        <v>4254</v>
      </c>
      <c r="K663">
        <v>739987</v>
      </c>
      <c r="L663" s="5">
        <v>740121</v>
      </c>
      <c r="M663">
        <f t="shared" si="20"/>
        <v>135</v>
      </c>
      <c r="N663" s="5">
        <f t="shared" si="21"/>
        <v>0</v>
      </c>
      <c r="O663" s="5"/>
      <c r="P663" s="5"/>
      <c r="Q663" s="5"/>
      <c r="R663" s="5"/>
      <c r="S663" s="5"/>
      <c r="T663" s="5"/>
      <c r="U663" s="5"/>
      <c r="V663" s="5"/>
    </row>
    <row r="664" spans="1:22" x14ac:dyDescent="0.3">
      <c r="A664" t="s">
        <v>2148</v>
      </c>
      <c r="B664" t="s">
        <v>11</v>
      </c>
      <c r="C664">
        <v>277</v>
      </c>
      <c r="D664">
        <v>254780540</v>
      </c>
      <c r="E664" t="s">
        <v>11</v>
      </c>
      <c r="F664" t="s">
        <v>2149</v>
      </c>
      <c r="G664" t="s">
        <v>11</v>
      </c>
      <c r="H664" t="s">
        <v>1586</v>
      </c>
      <c r="I664" s="3" t="s">
        <v>3412</v>
      </c>
      <c r="J664" s="26" t="s">
        <v>4254</v>
      </c>
      <c r="K664">
        <v>740290</v>
      </c>
      <c r="L664" s="5">
        <v>741123</v>
      </c>
      <c r="M664">
        <f t="shared" si="20"/>
        <v>834</v>
      </c>
      <c r="N664" s="5">
        <f t="shared" si="21"/>
        <v>0</v>
      </c>
      <c r="O664" s="5"/>
      <c r="P664" s="5"/>
      <c r="Q664" s="5"/>
      <c r="R664" s="5"/>
      <c r="S664" s="5"/>
      <c r="T664" s="5"/>
      <c r="U664" s="5"/>
      <c r="V664" s="5"/>
    </row>
    <row r="665" spans="1:22" x14ac:dyDescent="0.3">
      <c r="A665" t="s">
        <v>2150</v>
      </c>
      <c r="B665" t="s">
        <v>11</v>
      </c>
      <c r="C665">
        <v>273</v>
      </c>
      <c r="D665">
        <v>254780539</v>
      </c>
      <c r="E665" t="s">
        <v>11</v>
      </c>
      <c r="F665" t="s">
        <v>2151</v>
      </c>
      <c r="G665" t="s">
        <v>11</v>
      </c>
      <c r="H665" t="s">
        <v>1586</v>
      </c>
      <c r="I665" s="3" t="s">
        <v>3412</v>
      </c>
      <c r="J665" s="26" t="s">
        <v>4254</v>
      </c>
      <c r="K665">
        <v>741176</v>
      </c>
      <c r="L665" s="5">
        <v>741997</v>
      </c>
      <c r="M665">
        <f t="shared" si="20"/>
        <v>822</v>
      </c>
      <c r="N665" s="5">
        <f t="shared" si="21"/>
        <v>0</v>
      </c>
      <c r="O665" s="5"/>
      <c r="P665" s="5"/>
      <c r="Q665" s="5"/>
      <c r="R665" s="5"/>
      <c r="S665" s="5"/>
      <c r="T665" s="5"/>
      <c r="U665" s="5"/>
      <c r="V665" s="5"/>
    </row>
    <row r="666" spans="1:22" x14ac:dyDescent="0.3">
      <c r="A666" t="s">
        <v>2152</v>
      </c>
      <c r="B666" t="s">
        <v>11</v>
      </c>
      <c r="C666">
        <v>280</v>
      </c>
      <c r="D666">
        <v>254780538</v>
      </c>
      <c r="E666" t="s">
        <v>11</v>
      </c>
      <c r="F666" t="s">
        <v>2153</v>
      </c>
      <c r="G666" t="s">
        <v>11</v>
      </c>
      <c r="H666" t="s">
        <v>1590</v>
      </c>
      <c r="I666" s="3" t="s">
        <v>3733</v>
      </c>
      <c r="J666" s="26" t="s">
        <v>4254</v>
      </c>
      <c r="K666">
        <v>742002</v>
      </c>
      <c r="L666" s="5">
        <v>742844</v>
      </c>
      <c r="M666">
        <f t="shared" si="20"/>
        <v>843</v>
      </c>
      <c r="N666" s="5">
        <f t="shared" si="21"/>
        <v>0</v>
      </c>
      <c r="O666" s="5"/>
      <c r="P666" s="5"/>
      <c r="Q666" s="5"/>
      <c r="R666" s="5"/>
      <c r="S666" s="5"/>
      <c r="T666" s="5"/>
      <c r="U666" s="5"/>
      <c r="V666" s="5"/>
    </row>
    <row r="667" spans="1:22" x14ac:dyDescent="0.3">
      <c r="A667" t="s">
        <v>2154</v>
      </c>
      <c r="B667" t="s">
        <v>11</v>
      </c>
      <c r="C667">
        <v>294</v>
      </c>
      <c r="D667">
        <v>254780537</v>
      </c>
      <c r="E667" t="s">
        <v>11</v>
      </c>
      <c r="F667" t="s">
        <v>2155</v>
      </c>
      <c r="G667" t="s">
        <v>11</v>
      </c>
      <c r="H667" t="s">
        <v>2156</v>
      </c>
      <c r="I667" s="3" t="s">
        <v>3866</v>
      </c>
      <c r="J667" s="26" t="s">
        <v>4254</v>
      </c>
      <c r="K667">
        <v>742844</v>
      </c>
      <c r="L667" s="5">
        <v>743728</v>
      </c>
      <c r="M667">
        <f t="shared" si="20"/>
        <v>885</v>
      </c>
      <c r="N667" s="5">
        <f t="shared" si="21"/>
        <v>0</v>
      </c>
      <c r="O667" s="5"/>
      <c r="P667" s="5"/>
      <c r="Q667" s="5"/>
      <c r="R667" s="5"/>
      <c r="S667" s="5"/>
      <c r="T667" s="5"/>
      <c r="U667" s="5"/>
      <c r="V667" s="5"/>
    </row>
    <row r="668" spans="1:22" x14ac:dyDescent="0.3">
      <c r="A668" t="s">
        <v>2157</v>
      </c>
      <c r="B668" t="s">
        <v>10</v>
      </c>
      <c r="C668">
        <v>314</v>
      </c>
      <c r="D668">
        <v>254780536</v>
      </c>
      <c r="E668" t="s">
        <v>11</v>
      </c>
      <c r="F668" t="s">
        <v>2158</v>
      </c>
      <c r="G668" t="s">
        <v>11</v>
      </c>
      <c r="H668" t="s">
        <v>2159</v>
      </c>
      <c r="I668" s="3" t="s">
        <v>3867</v>
      </c>
      <c r="J668" s="26" t="s">
        <v>4254</v>
      </c>
      <c r="K668">
        <v>744229</v>
      </c>
      <c r="L668" s="5">
        <v>745173</v>
      </c>
      <c r="M668">
        <f t="shared" si="20"/>
        <v>945</v>
      </c>
      <c r="N668" s="5">
        <f t="shared" si="21"/>
        <v>0</v>
      </c>
      <c r="O668" s="5"/>
      <c r="P668" s="5"/>
      <c r="Q668" s="5"/>
      <c r="R668" s="5"/>
      <c r="S668" s="5"/>
      <c r="T668" s="5"/>
      <c r="U668" s="5"/>
      <c r="V668" s="5"/>
    </row>
    <row r="669" spans="1:22" x14ac:dyDescent="0.3">
      <c r="A669" t="s">
        <v>2160</v>
      </c>
      <c r="B669" t="s">
        <v>10</v>
      </c>
      <c r="C669">
        <v>247</v>
      </c>
      <c r="D669">
        <v>254780535</v>
      </c>
      <c r="E669" t="s">
        <v>11</v>
      </c>
      <c r="F669" t="s">
        <v>2161</v>
      </c>
      <c r="G669" t="s">
        <v>11</v>
      </c>
      <c r="H669" t="s">
        <v>704</v>
      </c>
      <c r="I669" s="3" t="s">
        <v>3868</v>
      </c>
      <c r="J669" s="26" t="s">
        <v>4254</v>
      </c>
      <c r="K669">
        <v>745186</v>
      </c>
      <c r="L669" s="5">
        <v>745929</v>
      </c>
      <c r="M669">
        <f t="shared" si="20"/>
        <v>744</v>
      </c>
      <c r="N669" s="5">
        <f t="shared" si="21"/>
        <v>0</v>
      </c>
      <c r="O669" s="5"/>
      <c r="P669" s="5"/>
      <c r="Q669" s="5"/>
      <c r="R669" s="5"/>
      <c r="S669" s="5"/>
      <c r="T669" s="5"/>
      <c r="U669" s="5"/>
      <c r="V669" s="5"/>
    </row>
    <row r="670" spans="1:22" x14ac:dyDescent="0.3">
      <c r="A670" t="s">
        <v>2162</v>
      </c>
      <c r="B670" t="s">
        <v>10</v>
      </c>
      <c r="C670">
        <v>85</v>
      </c>
      <c r="D670">
        <v>254780534</v>
      </c>
      <c r="E670" t="s">
        <v>2163</v>
      </c>
      <c r="F670" t="s">
        <v>2164</v>
      </c>
      <c r="G670" t="s">
        <v>11</v>
      </c>
      <c r="H670" t="s">
        <v>2165</v>
      </c>
      <c r="I670" s="3" t="s">
        <v>3869</v>
      </c>
      <c r="J670" s="26" t="s">
        <v>4254</v>
      </c>
      <c r="K670">
        <v>746145</v>
      </c>
      <c r="L670" s="5">
        <v>746402</v>
      </c>
      <c r="M670">
        <f t="shared" si="20"/>
        <v>258</v>
      </c>
      <c r="N670" s="5">
        <f t="shared" si="21"/>
        <v>0</v>
      </c>
      <c r="O670" s="5"/>
      <c r="P670" s="5"/>
      <c r="Q670" s="5"/>
      <c r="R670" s="5"/>
      <c r="S670" s="5"/>
      <c r="T670" s="5"/>
      <c r="U670" s="5"/>
      <c r="V670" s="5"/>
    </row>
    <row r="671" spans="1:22" x14ac:dyDescent="0.3">
      <c r="A671" t="s">
        <v>2166</v>
      </c>
      <c r="B671" t="s">
        <v>10</v>
      </c>
      <c r="C671">
        <v>423</v>
      </c>
      <c r="D671">
        <v>254780533</v>
      </c>
      <c r="E671" t="s">
        <v>11</v>
      </c>
      <c r="F671" t="s">
        <v>2167</v>
      </c>
      <c r="G671" t="s">
        <v>11</v>
      </c>
      <c r="H671" t="s">
        <v>1108</v>
      </c>
      <c r="I671" s="3" t="s">
        <v>3663</v>
      </c>
      <c r="J671" s="26" t="s">
        <v>4254</v>
      </c>
      <c r="K671">
        <v>746528</v>
      </c>
      <c r="L671" s="5">
        <v>747799</v>
      </c>
      <c r="M671">
        <f t="shared" si="20"/>
        <v>1272</v>
      </c>
      <c r="N671" s="5">
        <f t="shared" si="21"/>
        <v>0</v>
      </c>
      <c r="O671" s="5"/>
      <c r="P671" s="5"/>
      <c r="Q671" s="5"/>
      <c r="R671" s="5"/>
      <c r="S671" s="5"/>
      <c r="T671" s="5"/>
      <c r="U671" s="5"/>
      <c r="V671" s="5"/>
    </row>
    <row r="672" spans="1:22" x14ac:dyDescent="0.3">
      <c r="A672" t="s">
        <v>2168</v>
      </c>
      <c r="B672" t="s">
        <v>10</v>
      </c>
      <c r="C672">
        <v>325</v>
      </c>
      <c r="D672">
        <v>254780532</v>
      </c>
      <c r="E672" t="s">
        <v>11</v>
      </c>
      <c r="F672" t="s">
        <v>2169</v>
      </c>
      <c r="G672" t="s">
        <v>11</v>
      </c>
      <c r="H672" t="s">
        <v>2170</v>
      </c>
      <c r="I672" s="3" t="s">
        <v>3870</v>
      </c>
      <c r="J672" s="26" t="s">
        <v>4254</v>
      </c>
      <c r="K672">
        <v>747913</v>
      </c>
      <c r="L672" s="5">
        <v>748890</v>
      </c>
      <c r="M672">
        <f t="shared" si="20"/>
        <v>978</v>
      </c>
      <c r="N672" s="5">
        <f t="shared" si="21"/>
        <v>0</v>
      </c>
      <c r="O672" s="5"/>
      <c r="P672" s="5"/>
      <c r="Q672" s="5"/>
      <c r="R672" s="5"/>
      <c r="S672" s="5"/>
      <c r="T672" s="5"/>
      <c r="U672" s="5"/>
      <c r="V672" s="5"/>
    </row>
    <row r="673" spans="1:22" x14ac:dyDescent="0.3">
      <c r="A673" t="s">
        <v>2171</v>
      </c>
      <c r="B673" t="s">
        <v>10</v>
      </c>
      <c r="C673">
        <v>452</v>
      </c>
      <c r="D673">
        <v>254780531</v>
      </c>
      <c r="E673" t="s">
        <v>11</v>
      </c>
      <c r="F673" t="s">
        <v>2172</v>
      </c>
      <c r="G673" t="s">
        <v>11</v>
      </c>
      <c r="H673" t="s">
        <v>2173</v>
      </c>
      <c r="I673" s="3" t="s">
        <v>3871</v>
      </c>
      <c r="J673" s="26" t="s">
        <v>4254</v>
      </c>
      <c r="K673">
        <v>749696</v>
      </c>
      <c r="L673" s="5">
        <v>751054</v>
      </c>
      <c r="M673">
        <f t="shared" si="20"/>
        <v>1359</v>
      </c>
      <c r="N673" s="5">
        <f t="shared" si="21"/>
        <v>0</v>
      </c>
      <c r="O673" s="5"/>
      <c r="P673" s="5"/>
      <c r="Q673" s="5"/>
      <c r="R673" s="5"/>
      <c r="S673" s="5"/>
      <c r="T673" s="5"/>
      <c r="U673" s="5"/>
      <c r="V673" s="5"/>
    </row>
    <row r="674" spans="1:22" x14ac:dyDescent="0.3">
      <c r="A674" t="s">
        <v>2174</v>
      </c>
      <c r="B674" t="s">
        <v>10</v>
      </c>
      <c r="C674">
        <v>216</v>
      </c>
      <c r="D674">
        <v>254780530</v>
      </c>
      <c r="E674" t="s">
        <v>11</v>
      </c>
      <c r="F674" t="s">
        <v>2175</v>
      </c>
      <c r="G674" t="s">
        <v>11</v>
      </c>
      <c r="H674" t="s">
        <v>11</v>
      </c>
      <c r="I674" s="3" t="s">
        <v>3379</v>
      </c>
      <c r="J674" s="26" t="s">
        <v>4254</v>
      </c>
      <c r="K674">
        <v>751227</v>
      </c>
      <c r="L674" s="5">
        <v>751877</v>
      </c>
      <c r="M674">
        <f t="shared" si="20"/>
        <v>651</v>
      </c>
      <c r="N674" s="5">
        <f t="shared" si="21"/>
        <v>0</v>
      </c>
      <c r="O674" s="5"/>
      <c r="P674" s="5"/>
      <c r="Q674" s="5"/>
      <c r="R674" s="5"/>
      <c r="S674" s="5"/>
      <c r="T674" s="5"/>
      <c r="U674" s="5"/>
      <c r="V674" s="5"/>
    </row>
    <row r="675" spans="1:22" x14ac:dyDescent="0.3">
      <c r="A675" t="s">
        <v>2176</v>
      </c>
      <c r="B675" t="s">
        <v>10</v>
      </c>
      <c r="C675">
        <v>343</v>
      </c>
      <c r="D675">
        <v>254780529</v>
      </c>
      <c r="E675" t="s">
        <v>11</v>
      </c>
      <c r="F675" t="s">
        <v>2177</v>
      </c>
      <c r="G675" t="s">
        <v>11</v>
      </c>
      <c r="H675" t="s">
        <v>2178</v>
      </c>
      <c r="I675" s="3" t="s">
        <v>3872</v>
      </c>
      <c r="J675" s="26" t="s">
        <v>4254</v>
      </c>
      <c r="K675">
        <v>751874</v>
      </c>
      <c r="L675" s="5">
        <v>752905</v>
      </c>
      <c r="M675">
        <f t="shared" si="20"/>
        <v>1032</v>
      </c>
      <c r="N675" s="5">
        <f t="shared" si="21"/>
        <v>0</v>
      </c>
      <c r="O675" s="5"/>
      <c r="P675" s="5"/>
      <c r="Q675" s="5"/>
      <c r="R675" s="5"/>
      <c r="S675" s="5"/>
      <c r="T675" s="5"/>
      <c r="U675" s="5"/>
      <c r="V675" s="5"/>
    </row>
    <row r="676" spans="1:22" x14ac:dyDescent="0.3">
      <c r="A676" t="s">
        <v>2179</v>
      </c>
      <c r="B676" t="s">
        <v>10</v>
      </c>
      <c r="C676">
        <v>396</v>
      </c>
      <c r="D676">
        <v>254780528</v>
      </c>
      <c r="E676" t="s">
        <v>11</v>
      </c>
      <c r="F676" t="s">
        <v>2180</v>
      </c>
      <c r="G676" t="s">
        <v>11</v>
      </c>
      <c r="H676" t="s">
        <v>11</v>
      </c>
      <c r="I676" s="3" t="s">
        <v>3873</v>
      </c>
      <c r="J676" s="26" t="s">
        <v>4254</v>
      </c>
      <c r="K676">
        <v>752914</v>
      </c>
      <c r="L676" s="5">
        <v>754104</v>
      </c>
      <c r="M676">
        <f t="shared" si="20"/>
        <v>1191</v>
      </c>
      <c r="N676" s="5">
        <f t="shared" si="21"/>
        <v>0</v>
      </c>
      <c r="O676" s="5"/>
      <c r="P676" s="5"/>
      <c r="Q676" s="5"/>
      <c r="R676" s="5"/>
      <c r="S676" s="5"/>
      <c r="T676" s="5"/>
      <c r="U676" s="5"/>
      <c r="V676" s="5"/>
    </row>
    <row r="677" spans="1:22" x14ac:dyDescent="0.3">
      <c r="A677" t="s">
        <v>2181</v>
      </c>
      <c r="B677" t="s">
        <v>10</v>
      </c>
      <c r="C677">
        <v>397</v>
      </c>
      <c r="D677">
        <v>254780527</v>
      </c>
      <c r="E677" t="s">
        <v>11</v>
      </c>
      <c r="F677" t="s">
        <v>2182</v>
      </c>
      <c r="G677" t="s">
        <v>11</v>
      </c>
      <c r="H677" t="s">
        <v>11</v>
      </c>
      <c r="I677" s="3" t="s">
        <v>3379</v>
      </c>
      <c r="J677" s="26" t="s">
        <v>4254</v>
      </c>
      <c r="K677">
        <v>754108</v>
      </c>
      <c r="L677" s="5">
        <v>755301</v>
      </c>
      <c r="M677">
        <f t="shared" si="20"/>
        <v>1194</v>
      </c>
      <c r="N677" s="5">
        <f t="shared" si="21"/>
        <v>0</v>
      </c>
      <c r="O677" s="5"/>
      <c r="P677" s="5"/>
      <c r="Q677" s="5"/>
      <c r="R677" s="5"/>
      <c r="S677" s="5"/>
      <c r="T677" s="5"/>
      <c r="U677" s="5"/>
      <c r="V677" s="5"/>
    </row>
    <row r="678" spans="1:22" x14ac:dyDescent="0.3">
      <c r="A678" t="s">
        <v>2183</v>
      </c>
      <c r="B678" t="s">
        <v>10</v>
      </c>
      <c r="C678">
        <v>223</v>
      </c>
      <c r="D678">
        <v>254780526</v>
      </c>
      <c r="E678" t="s">
        <v>2184</v>
      </c>
      <c r="F678" t="s">
        <v>2185</v>
      </c>
      <c r="G678" t="s">
        <v>11</v>
      </c>
      <c r="H678" t="s">
        <v>2186</v>
      </c>
      <c r="I678" s="3" t="s">
        <v>3495</v>
      </c>
      <c r="J678" s="26" t="s">
        <v>4254</v>
      </c>
      <c r="K678">
        <v>756252</v>
      </c>
      <c r="L678" s="5">
        <v>756923</v>
      </c>
      <c r="M678">
        <f t="shared" si="20"/>
        <v>672</v>
      </c>
      <c r="N678" s="5">
        <f t="shared" si="21"/>
        <v>0</v>
      </c>
      <c r="O678" s="5"/>
      <c r="P678" s="5"/>
      <c r="Q678" s="5"/>
      <c r="R678" s="5"/>
      <c r="S678" s="5"/>
      <c r="T678" s="5"/>
      <c r="U678" s="5"/>
      <c r="V678" s="5"/>
    </row>
    <row r="679" spans="1:22" x14ac:dyDescent="0.3">
      <c r="A679" t="s">
        <v>2187</v>
      </c>
      <c r="B679" t="s">
        <v>10</v>
      </c>
      <c r="C679">
        <v>421</v>
      </c>
      <c r="D679">
        <v>254780525</v>
      </c>
      <c r="E679" t="s">
        <v>2188</v>
      </c>
      <c r="F679" t="s">
        <v>2189</v>
      </c>
      <c r="G679" t="s">
        <v>11</v>
      </c>
      <c r="H679" t="s">
        <v>2190</v>
      </c>
      <c r="I679" s="3" t="s">
        <v>3874</v>
      </c>
      <c r="J679" s="26" t="s">
        <v>4254</v>
      </c>
      <c r="K679">
        <v>757006</v>
      </c>
      <c r="L679" s="5">
        <v>758271</v>
      </c>
      <c r="M679">
        <f t="shared" si="20"/>
        <v>1266</v>
      </c>
      <c r="N679" s="5">
        <f t="shared" si="21"/>
        <v>0</v>
      </c>
      <c r="O679" s="5"/>
      <c r="P679" s="5"/>
      <c r="Q679" s="5"/>
      <c r="R679" s="5"/>
      <c r="S679" s="5"/>
      <c r="T679" s="5"/>
      <c r="U679" s="5"/>
      <c r="V679" s="5"/>
    </row>
    <row r="680" spans="1:22" x14ac:dyDescent="0.3">
      <c r="A680" t="s">
        <v>2191</v>
      </c>
      <c r="B680" t="s">
        <v>10</v>
      </c>
      <c r="C680">
        <v>480</v>
      </c>
      <c r="D680">
        <v>254780524</v>
      </c>
      <c r="E680" t="s">
        <v>2192</v>
      </c>
      <c r="F680" t="s">
        <v>2193</v>
      </c>
      <c r="G680" t="s">
        <v>11</v>
      </c>
      <c r="H680" t="s">
        <v>2194</v>
      </c>
      <c r="I680" s="3" t="s">
        <v>3875</v>
      </c>
      <c r="J680" s="26" t="s">
        <v>4254</v>
      </c>
      <c r="K680">
        <v>758295</v>
      </c>
      <c r="L680" s="5">
        <v>759737</v>
      </c>
      <c r="M680">
        <f t="shared" si="20"/>
        <v>1443</v>
      </c>
      <c r="N680" s="5">
        <f t="shared" si="21"/>
        <v>0</v>
      </c>
      <c r="O680" s="5"/>
      <c r="P680" s="5"/>
      <c r="Q680" s="5"/>
      <c r="R680" s="5"/>
      <c r="S680" s="5"/>
      <c r="T680" s="5"/>
      <c r="U680" s="5"/>
      <c r="V680" s="5"/>
    </row>
    <row r="681" spans="1:22" x14ac:dyDescent="0.3">
      <c r="A681" t="s">
        <v>2195</v>
      </c>
      <c r="B681" t="s">
        <v>10</v>
      </c>
      <c r="C681">
        <v>357</v>
      </c>
      <c r="D681">
        <v>254780523</v>
      </c>
      <c r="E681" t="s">
        <v>2196</v>
      </c>
      <c r="F681" t="s">
        <v>2197</v>
      </c>
      <c r="G681" t="s">
        <v>11</v>
      </c>
      <c r="H681" t="s">
        <v>2173</v>
      </c>
      <c r="I681" s="3" t="s">
        <v>3876</v>
      </c>
      <c r="J681" s="26" t="s">
        <v>4254</v>
      </c>
      <c r="K681">
        <v>759741</v>
      </c>
      <c r="L681" s="5">
        <v>760814</v>
      </c>
      <c r="M681">
        <f t="shared" si="20"/>
        <v>1074</v>
      </c>
      <c r="N681" s="5">
        <f t="shared" si="21"/>
        <v>0</v>
      </c>
      <c r="O681" s="5"/>
      <c r="P681" s="5"/>
      <c r="Q681" s="5"/>
      <c r="R681" s="5"/>
      <c r="S681" s="5"/>
      <c r="T681" s="5"/>
      <c r="U681" s="5"/>
      <c r="V681" s="5"/>
    </row>
    <row r="682" spans="1:22" x14ac:dyDescent="0.3">
      <c r="A682" t="s">
        <v>2198</v>
      </c>
      <c r="B682" t="s">
        <v>10</v>
      </c>
      <c r="C682">
        <v>114</v>
      </c>
      <c r="D682">
        <v>254780522</v>
      </c>
      <c r="E682" t="s">
        <v>2199</v>
      </c>
      <c r="F682" t="s">
        <v>2200</v>
      </c>
      <c r="G682" t="s">
        <v>11</v>
      </c>
      <c r="H682" t="s">
        <v>2201</v>
      </c>
      <c r="I682" s="3" t="s">
        <v>3877</v>
      </c>
      <c r="J682" s="26" t="s">
        <v>4254</v>
      </c>
      <c r="K682">
        <v>760845</v>
      </c>
      <c r="L682" s="5">
        <v>761189</v>
      </c>
      <c r="M682">
        <f t="shared" si="20"/>
        <v>345</v>
      </c>
      <c r="N682" s="5">
        <f t="shared" si="21"/>
        <v>0</v>
      </c>
      <c r="O682" s="5"/>
      <c r="P682" s="5"/>
      <c r="Q682" s="5"/>
      <c r="R682" s="5"/>
      <c r="S682" s="5"/>
      <c r="T682" s="5"/>
      <c r="U682" s="5"/>
      <c r="V682" s="5"/>
    </row>
    <row r="683" spans="1:22" x14ac:dyDescent="0.3">
      <c r="A683" t="s">
        <v>2202</v>
      </c>
      <c r="B683" t="s">
        <v>10</v>
      </c>
      <c r="C683">
        <v>153</v>
      </c>
      <c r="D683">
        <v>254780521</v>
      </c>
      <c r="E683" t="s">
        <v>2203</v>
      </c>
      <c r="F683" t="s">
        <v>2204</v>
      </c>
      <c r="G683" t="s">
        <v>11</v>
      </c>
      <c r="H683" t="s">
        <v>2205</v>
      </c>
      <c r="I683" s="3" t="s">
        <v>3878</v>
      </c>
      <c r="J683" s="26" t="s">
        <v>4254</v>
      </c>
      <c r="K683">
        <v>761186</v>
      </c>
      <c r="L683" s="5">
        <v>761647</v>
      </c>
      <c r="M683">
        <f t="shared" si="20"/>
        <v>462</v>
      </c>
      <c r="N683" s="5">
        <f t="shared" si="21"/>
        <v>0</v>
      </c>
      <c r="O683" s="5"/>
      <c r="P683" s="5"/>
      <c r="Q683" s="5"/>
      <c r="R683" s="5"/>
      <c r="S683" s="5"/>
      <c r="T683" s="5"/>
      <c r="U683" s="5"/>
      <c r="V683" s="5"/>
    </row>
    <row r="684" spans="1:22" x14ac:dyDescent="0.3">
      <c r="A684" t="s">
        <v>2206</v>
      </c>
      <c r="B684" t="s">
        <v>10</v>
      </c>
      <c r="C684">
        <v>131</v>
      </c>
      <c r="D684">
        <v>254780520</v>
      </c>
      <c r="E684" t="s">
        <v>2207</v>
      </c>
      <c r="F684" t="s">
        <v>2208</v>
      </c>
      <c r="G684" t="s">
        <v>11</v>
      </c>
      <c r="H684" t="s">
        <v>2209</v>
      </c>
      <c r="I684" s="3" t="s">
        <v>3879</v>
      </c>
      <c r="J684" s="26" t="s">
        <v>4254</v>
      </c>
      <c r="K684">
        <v>761626</v>
      </c>
      <c r="L684" s="5">
        <v>762021</v>
      </c>
      <c r="M684">
        <f t="shared" si="20"/>
        <v>396</v>
      </c>
      <c r="N684" s="5">
        <f t="shared" si="21"/>
        <v>0</v>
      </c>
      <c r="O684" s="5"/>
      <c r="P684" s="5"/>
      <c r="Q684" s="5"/>
      <c r="R684" s="5"/>
      <c r="S684" s="5"/>
      <c r="T684" s="5"/>
      <c r="U684" s="5"/>
      <c r="V684" s="5"/>
    </row>
    <row r="685" spans="1:22" x14ac:dyDescent="0.3">
      <c r="A685" t="s">
        <v>2210</v>
      </c>
      <c r="B685" t="s">
        <v>10</v>
      </c>
      <c r="C685">
        <v>88</v>
      </c>
      <c r="D685">
        <v>254780519</v>
      </c>
      <c r="E685" t="s">
        <v>2211</v>
      </c>
      <c r="F685" t="s">
        <v>2212</v>
      </c>
      <c r="G685" t="s">
        <v>11</v>
      </c>
      <c r="H685" t="s">
        <v>2213</v>
      </c>
      <c r="I685" s="3" t="s">
        <v>3880</v>
      </c>
      <c r="J685" s="26" t="s">
        <v>4254</v>
      </c>
      <c r="K685">
        <v>762074</v>
      </c>
      <c r="L685" s="5">
        <v>762340</v>
      </c>
      <c r="M685">
        <f t="shared" si="20"/>
        <v>267</v>
      </c>
      <c r="N685" s="5">
        <f t="shared" si="21"/>
        <v>0</v>
      </c>
      <c r="O685" s="5"/>
      <c r="P685" s="5"/>
      <c r="Q685" s="5"/>
      <c r="R685" s="5"/>
      <c r="S685" s="5"/>
      <c r="T685" s="5"/>
      <c r="U685" s="5"/>
      <c r="V685" s="5"/>
    </row>
    <row r="686" spans="1:22" x14ac:dyDescent="0.3">
      <c r="A686" t="s">
        <v>2214</v>
      </c>
      <c r="B686" t="s">
        <v>10</v>
      </c>
      <c r="C686">
        <v>48</v>
      </c>
      <c r="D686">
        <v>254780518</v>
      </c>
      <c r="E686" t="s">
        <v>11</v>
      </c>
      <c r="F686" t="s">
        <v>2215</v>
      </c>
      <c r="G686" t="s">
        <v>11</v>
      </c>
      <c r="H686" t="s">
        <v>11</v>
      </c>
      <c r="I686" s="3" t="s">
        <v>3379</v>
      </c>
      <c r="J686" s="26" t="s">
        <v>4254</v>
      </c>
      <c r="K686">
        <v>762351</v>
      </c>
      <c r="L686" s="5">
        <v>762497</v>
      </c>
      <c r="M686">
        <f t="shared" si="20"/>
        <v>147</v>
      </c>
      <c r="N686" s="5">
        <f t="shared" si="21"/>
        <v>0</v>
      </c>
      <c r="O686" s="5"/>
      <c r="P686" s="5"/>
      <c r="Q686" s="5"/>
      <c r="R686" s="5"/>
      <c r="S686" s="5"/>
      <c r="T686" s="5"/>
      <c r="U686" s="5"/>
      <c r="V686" s="5"/>
    </row>
    <row r="687" spans="1:22" x14ac:dyDescent="0.3">
      <c r="A687" t="s">
        <v>2216</v>
      </c>
      <c r="B687" t="s">
        <v>11</v>
      </c>
      <c r="C687">
        <v>101</v>
      </c>
      <c r="D687">
        <v>255764504</v>
      </c>
      <c r="E687" t="s">
        <v>11</v>
      </c>
      <c r="F687" t="s">
        <v>2217</v>
      </c>
      <c r="G687" t="s">
        <v>11</v>
      </c>
      <c r="H687" t="s">
        <v>2218</v>
      </c>
      <c r="I687" s="3" t="s">
        <v>3881</v>
      </c>
      <c r="J687" s="26" t="s">
        <v>4254</v>
      </c>
      <c r="K687">
        <v>762494</v>
      </c>
      <c r="L687" s="5">
        <v>762799</v>
      </c>
      <c r="M687">
        <f t="shared" si="20"/>
        <v>306</v>
      </c>
      <c r="N687" s="5">
        <f t="shared" si="21"/>
        <v>0</v>
      </c>
      <c r="O687" s="5"/>
      <c r="P687" s="5"/>
      <c r="Q687" s="5"/>
      <c r="R687" s="5"/>
      <c r="S687" s="5"/>
      <c r="T687" s="5"/>
      <c r="U687" s="5"/>
      <c r="V687" s="5"/>
    </row>
    <row r="688" spans="1:22" x14ac:dyDescent="0.3">
      <c r="A688" t="s">
        <v>2219</v>
      </c>
      <c r="B688" t="s">
        <v>11</v>
      </c>
      <c r="C688">
        <v>83</v>
      </c>
      <c r="D688">
        <v>254780516</v>
      </c>
      <c r="E688" t="s">
        <v>11</v>
      </c>
      <c r="F688" t="s">
        <v>2220</v>
      </c>
      <c r="G688" t="s">
        <v>11</v>
      </c>
      <c r="H688" t="s">
        <v>2218</v>
      </c>
      <c r="I688" s="3" t="s">
        <v>3882</v>
      </c>
      <c r="J688" s="26" t="s">
        <v>4254</v>
      </c>
      <c r="K688">
        <v>762963</v>
      </c>
      <c r="L688" s="5">
        <v>763214</v>
      </c>
      <c r="M688">
        <f t="shared" si="20"/>
        <v>252</v>
      </c>
      <c r="N688" s="5">
        <f t="shared" si="21"/>
        <v>0</v>
      </c>
      <c r="O688" s="5"/>
      <c r="P688" s="5"/>
      <c r="Q688" s="5"/>
      <c r="R688" s="5"/>
      <c r="S688" s="5"/>
      <c r="T688" s="5"/>
      <c r="U688" s="5"/>
      <c r="V688" s="5"/>
    </row>
    <row r="689" spans="1:22" x14ac:dyDescent="0.3">
      <c r="A689" t="s">
        <v>2221</v>
      </c>
      <c r="B689" t="s">
        <v>11</v>
      </c>
      <c r="C689">
        <v>42</v>
      </c>
      <c r="D689">
        <v>254780515</v>
      </c>
      <c r="E689" t="s">
        <v>11</v>
      </c>
      <c r="F689" t="s">
        <v>2222</v>
      </c>
      <c r="G689" t="s">
        <v>11</v>
      </c>
      <c r="H689" t="s">
        <v>11</v>
      </c>
      <c r="I689" s="3" t="s">
        <v>3379</v>
      </c>
      <c r="J689" s="26" t="s">
        <v>4254</v>
      </c>
      <c r="K689">
        <v>763285</v>
      </c>
      <c r="L689" s="5">
        <v>763413</v>
      </c>
      <c r="M689">
        <f t="shared" si="20"/>
        <v>129</v>
      </c>
      <c r="N689" s="5">
        <f t="shared" si="21"/>
        <v>0</v>
      </c>
      <c r="O689" s="5"/>
      <c r="P689" s="5"/>
      <c r="Q689" s="5"/>
      <c r="R689" s="5"/>
      <c r="S689" s="5"/>
      <c r="T689" s="5"/>
      <c r="U689" s="5"/>
      <c r="V689" s="5"/>
    </row>
    <row r="690" spans="1:22" x14ac:dyDescent="0.3">
      <c r="A690" t="s">
        <v>2223</v>
      </c>
      <c r="B690" t="s">
        <v>11</v>
      </c>
      <c r="C690">
        <v>110</v>
      </c>
      <c r="D690">
        <v>254780514</v>
      </c>
      <c r="E690" t="s">
        <v>11</v>
      </c>
      <c r="F690" t="s">
        <v>2224</v>
      </c>
      <c r="G690" t="s">
        <v>11</v>
      </c>
      <c r="H690" t="s">
        <v>11</v>
      </c>
      <c r="I690" s="3" t="s">
        <v>3883</v>
      </c>
      <c r="J690" s="26" t="s">
        <v>4254</v>
      </c>
      <c r="K690">
        <v>763546</v>
      </c>
      <c r="L690" s="5">
        <v>763878</v>
      </c>
      <c r="M690">
        <f t="shared" si="20"/>
        <v>333</v>
      </c>
      <c r="N690" s="5">
        <f t="shared" si="21"/>
        <v>0</v>
      </c>
      <c r="O690" s="5"/>
      <c r="P690" s="5"/>
      <c r="Q690" s="5"/>
      <c r="R690" s="5"/>
      <c r="S690" s="5"/>
      <c r="T690" s="5"/>
      <c r="U690" s="5"/>
      <c r="V690" s="5"/>
    </row>
    <row r="691" spans="1:22" x14ac:dyDescent="0.3">
      <c r="A691" t="s">
        <v>2225</v>
      </c>
      <c r="B691" t="s">
        <v>11</v>
      </c>
      <c r="C691">
        <v>66</v>
      </c>
      <c r="D691">
        <v>254780513</v>
      </c>
      <c r="E691" t="s">
        <v>11</v>
      </c>
      <c r="F691" t="s">
        <v>2226</v>
      </c>
      <c r="G691" t="s">
        <v>11</v>
      </c>
      <c r="H691" t="s">
        <v>11</v>
      </c>
      <c r="I691" s="3" t="s">
        <v>3379</v>
      </c>
      <c r="J691" s="26" t="s">
        <v>4254</v>
      </c>
      <c r="K691">
        <v>763887</v>
      </c>
      <c r="L691" s="5">
        <v>764087</v>
      </c>
      <c r="M691">
        <f t="shared" si="20"/>
        <v>201</v>
      </c>
      <c r="N691" s="5">
        <f t="shared" si="21"/>
        <v>0</v>
      </c>
      <c r="O691" s="5"/>
      <c r="P691" s="5"/>
      <c r="Q691" s="5"/>
      <c r="R691" s="5"/>
      <c r="S691" s="5"/>
      <c r="T691" s="5"/>
      <c r="U691" s="5"/>
      <c r="V691" s="5"/>
    </row>
    <row r="692" spans="1:22" x14ac:dyDescent="0.3">
      <c r="A692" t="s">
        <v>2227</v>
      </c>
      <c r="B692" t="s">
        <v>10</v>
      </c>
      <c r="C692">
        <v>692</v>
      </c>
      <c r="D692">
        <v>254780512</v>
      </c>
      <c r="E692" t="s">
        <v>2228</v>
      </c>
      <c r="F692" t="s">
        <v>2229</v>
      </c>
      <c r="G692" t="s">
        <v>11</v>
      </c>
      <c r="H692" t="s">
        <v>2230</v>
      </c>
      <c r="I692" s="3" t="s">
        <v>3884</v>
      </c>
      <c r="J692" s="26" t="s">
        <v>4254</v>
      </c>
      <c r="K692">
        <v>764293</v>
      </c>
      <c r="L692" s="5">
        <v>766371</v>
      </c>
      <c r="M692">
        <f t="shared" si="20"/>
        <v>2079</v>
      </c>
      <c r="N692" s="5">
        <f t="shared" si="21"/>
        <v>0</v>
      </c>
      <c r="O692" s="5"/>
      <c r="P692" s="5"/>
      <c r="Q692" s="5"/>
      <c r="R692" s="5"/>
      <c r="S692" s="5"/>
      <c r="T692" s="5"/>
      <c r="U692" s="5"/>
      <c r="V692" s="5"/>
    </row>
    <row r="693" spans="1:22" x14ac:dyDescent="0.3">
      <c r="A693" t="s">
        <v>2231</v>
      </c>
      <c r="B693" t="s">
        <v>10</v>
      </c>
      <c r="C693">
        <v>248</v>
      </c>
      <c r="D693">
        <v>254780511</v>
      </c>
      <c r="E693" t="s">
        <v>2232</v>
      </c>
      <c r="F693" t="s">
        <v>2233</v>
      </c>
      <c r="G693" t="s">
        <v>11</v>
      </c>
      <c r="H693" t="s">
        <v>2234</v>
      </c>
      <c r="I693" s="3" t="s">
        <v>3885</v>
      </c>
      <c r="J693" s="26" t="s">
        <v>4254</v>
      </c>
      <c r="K693">
        <v>766368</v>
      </c>
      <c r="L693" s="5">
        <v>767114</v>
      </c>
      <c r="M693">
        <f t="shared" si="20"/>
        <v>747</v>
      </c>
      <c r="N693" s="5">
        <f t="shared" si="21"/>
        <v>0</v>
      </c>
      <c r="O693" s="5"/>
      <c r="P693" s="5"/>
      <c r="Q693" s="5"/>
      <c r="R693" s="5"/>
      <c r="S693" s="5"/>
      <c r="T693" s="5"/>
      <c r="U693" s="5"/>
      <c r="V693" s="5"/>
    </row>
    <row r="694" spans="1:22" x14ac:dyDescent="0.3">
      <c r="A694" t="s">
        <v>2235</v>
      </c>
      <c r="B694" t="s">
        <v>10</v>
      </c>
      <c r="C694">
        <v>137</v>
      </c>
      <c r="D694">
        <v>254780510</v>
      </c>
      <c r="E694" t="s">
        <v>11</v>
      </c>
      <c r="F694" t="s">
        <v>2236</v>
      </c>
      <c r="G694" t="s">
        <v>11</v>
      </c>
      <c r="H694" t="s">
        <v>11</v>
      </c>
      <c r="I694" s="3" t="s">
        <v>3379</v>
      </c>
      <c r="J694" s="26" t="s">
        <v>4254</v>
      </c>
      <c r="K694">
        <v>767134</v>
      </c>
      <c r="L694" s="5">
        <v>767547</v>
      </c>
      <c r="M694">
        <f t="shared" si="20"/>
        <v>414</v>
      </c>
      <c r="N694" s="5">
        <f t="shared" si="21"/>
        <v>0</v>
      </c>
      <c r="O694" s="5"/>
      <c r="P694" s="5"/>
      <c r="Q694" s="5"/>
      <c r="R694" s="5"/>
      <c r="S694" s="5"/>
      <c r="T694" s="5"/>
      <c r="U694" s="5"/>
      <c r="V694" s="5"/>
    </row>
    <row r="695" spans="1:22" x14ac:dyDescent="0.3">
      <c r="A695" t="s">
        <v>2237</v>
      </c>
      <c r="B695" t="s">
        <v>10</v>
      </c>
      <c r="C695">
        <v>112</v>
      </c>
      <c r="D695">
        <v>254780509</v>
      </c>
      <c r="E695" t="s">
        <v>11</v>
      </c>
      <c r="F695" t="s">
        <v>2238</v>
      </c>
      <c r="G695" t="s">
        <v>11</v>
      </c>
      <c r="H695" t="s">
        <v>11</v>
      </c>
      <c r="I695" s="3" t="s">
        <v>3379</v>
      </c>
      <c r="J695" s="26" t="s">
        <v>4254</v>
      </c>
      <c r="K695">
        <v>767582</v>
      </c>
      <c r="L695" s="5">
        <v>767920</v>
      </c>
      <c r="M695">
        <f t="shared" si="20"/>
        <v>339</v>
      </c>
      <c r="N695" s="5">
        <f t="shared" si="21"/>
        <v>0</v>
      </c>
      <c r="O695" s="5"/>
      <c r="P695" s="5"/>
      <c r="Q695" s="5"/>
      <c r="R695" s="5"/>
      <c r="S695" s="5"/>
      <c r="T695" s="5"/>
      <c r="U695" s="5"/>
      <c r="V695" s="5"/>
    </row>
    <row r="696" spans="1:22" x14ac:dyDescent="0.3">
      <c r="A696" t="s">
        <v>2239</v>
      </c>
      <c r="B696" t="s">
        <v>10</v>
      </c>
      <c r="C696">
        <v>123</v>
      </c>
      <c r="D696">
        <v>254780508</v>
      </c>
      <c r="E696" t="s">
        <v>11</v>
      </c>
      <c r="F696" t="s">
        <v>2240</v>
      </c>
      <c r="G696" t="s">
        <v>11</v>
      </c>
      <c r="H696" t="s">
        <v>11</v>
      </c>
      <c r="I696" s="3" t="s">
        <v>3379</v>
      </c>
      <c r="J696" s="26" t="s">
        <v>4254</v>
      </c>
      <c r="K696">
        <v>767996</v>
      </c>
      <c r="L696" s="5">
        <v>768367</v>
      </c>
      <c r="M696">
        <f t="shared" si="20"/>
        <v>372</v>
      </c>
      <c r="N696" s="5">
        <f t="shared" si="21"/>
        <v>0</v>
      </c>
      <c r="O696" s="5"/>
      <c r="P696" s="5"/>
      <c r="Q696" s="5"/>
      <c r="R696" s="5"/>
      <c r="S696" s="5"/>
      <c r="T696" s="5"/>
      <c r="U696" s="5"/>
      <c r="V696" s="5"/>
    </row>
    <row r="697" spans="1:22" x14ac:dyDescent="0.3">
      <c r="A697" t="s">
        <v>2241</v>
      </c>
      <c r="B697" t="s">
        <v>10</v>
      </c>
      <c r="C697">
        <v>176</v>
      </c>
      <c r="D697">
        <v>254780507</v>
      </c>
      <c r="E697" t="s">
        <v>11</v>
      </c>
      <c r="F697" t="s">
        <v>2242</v>
      </c>
      <c r="G697" t="s">
        <v>11</v>
      </c>
      <c r="H697" t="s">
        <v>11</v>
      </c>
      <c r="I697" s="3" t="s">
        <v>3379</v>
      </c>
      <c r="J697" s="26" t="s">
        <v>4254</v>
      </c>
      <c r="K697">
        <v>768513</v>
      </c>
      <c r="L697" s="5">
        <v>769043</v>
      </c>
      <c r="M697">
        <f t="shared" si="20"/>
        <v>531</v>
      </c>
      <c r="N697" s="5">
        <f t="shared" si="21"/>
        <v>0</v>
      </c>
      <c r="O697" s="5"/>
      <c r="P697" s="5"/>
      <c r="Q697" s="5"/>
      <c r="R697" s="5"/>
      <c r="S697" s="5"/>
      <c r="T697" s="5"/>
      <c r="U697" s="5"/>
      <c r="V697" s="5"/>
    </row>
    <row r="698" spans="1:22" x14ac:dyDescent="0.3">
      <c r="A698" t="s">
        <v>2243</v>
      </c>
      <c r="B698" t="s">
        <v>10</v>
      </c>
      <c r="C698">
        <v>306</v>
      </c>
      <c r="D698">
        <v>254780506</v>
      </c>
      <c r="E698" t="s">
        <v>2244</v>
      </c>
      <c r="F698" t="s">
        <v>2245</v>
      </c>
      <c r="G698" t="s">
        <v>11</v>
      </c>
      <c r="H698" t="s">
        <v>2246</v>
      </c>
      <c r="I698" s="3" t="s">
        <v>3886</v>
      </c>
      <c r="J698" s="26" t="s">
        <v>4254</v>
      </c>
      <c r="K698">
        <v>769318</v>
      </c>
      <c r="L698" s="5">
        <v>770238</v>
      </c>
      <c r="M698">
        <f t="shared" si="20"/>
        <v>921</v>
      </c>
      <c r="N698" s="5">
        <f t="shared" si="21"/>
        <v>0</v>
      </c>
      <c r="O698" s="5"/>
      <c r="P698" s="5"/>
      <c r="Q698" s="5"/>
      <c r="R698" s="5"/>
      <c r="S698" s="5"/>
      <c r="T698" s="5"/>
      <c r="U698" s="5"/>
      <c r="V698" s="5"/>
    </row>
    <row r="699" spans="1:22" x14ac:dyDescent="0.3">
      <c r="A699" t="s">
        <v>2247</v>
      </c>
      <c r="B699" t="s">
        <v>11</v>
      </c>
      <c r="C699">
        <v>234</v>
      </c>
      <c r="D699">
        <v>254780505</v>
      </c>
      <c r="E699" t="s">
        <v>11</v>
      </c>
      <c r="F699" t="s">
        <v>2248</v>
      </c>
      <c r="G699" t="s">
        <v>11</v>
      </c>
      <c r="H699" t="s">
        <v>2249</v>
      </c>
      <c r="I699" s="3" t="s">
        <v>3887</v>
      </c>
      <c r="J699" s="26" t="s">
        <v>4254</v>
      </c>
      <c r="K699">
        <v>770257</v>
      </c>
      <c r="L699" s="5">
        <v>770961</v>
      </c>
      <c r="M699">
        <f t="shared" si="20"/>
        <v>705</v>
      </c>
      <c r="N699" s="5">
        <f t="shared" si="21"/>
        <v>0</v>
      </c>
      <c r="O699" s="5"/>
      <c r="P699" s="5"/>
      <c r="Q699" s="5"/>
      <c r="R699" s="5"/>
      <c r="S699" s="5"/>
      <c r="T699" s="5"/>
      <c r="U699" s="5"/>
      <c r="V699" s="5"/>
    </row>
    <row r="700" spans="1:22" x14ac:dyDescent="0.3">
      <c r="A700" t="s">
        <v>2250</v>
      </c>
      <c r="B700" t="s">
        <v>11</v>
      </c>
      <c r="C700">
        <v>492</v>
      </c>
      <c r="D700">
        <v>254780504</v>
      </c>
      <c r="E700" t="s">
        <v>11</v>
      </c>
      <c r="F700" t="s">
        <v>2251</v>
      </c>
      <c r="G700" t="s">
        <v>11</v>
      </c>
      <c r="H700" t="s">
        <v>2252</v>
      </c>
      <c r="I700" s="3" t="s">
        <v>3888</v>
      </c>
      <c r="J700" s="26" t="s">
        <v>4254</v>
      </c>
      <c r="K700">
        <v>770971</v>
      </c>
      <c r="L700" s="5">
        <v>772449</v>
      </c>
      <c r="M700">
        <f t="shared" si="20"/>
        <v>1479</v>
      </c>
      <c r="N700" s="5">
        <f t="shared" si="21"/>
        <v>0</v>
      </c>
      <c r="O700" s="5"/>
      <c r="P700" s="5"/>
      <c r="Q700" s="5"/>
      <c r="R700" s="5"/>
      <c r="S700" s="5"/>
      <c r="T700" s="5"/>
      <c r="U700" s="5"/>
      <c r="V700" s="5"/>
    </row>
    <row r="701" spans="1:22" x14ac:dyDescent="0.3">
      <c r="A701" t="s">
        <v>2253</v>
      </c>
      <c r="B701" t="s">
        <v>11</v>
      </c>
      <c r="C701">
        <v>461</v>
      </c>
      <c r="D701">
        <v>254780503</v>
      </c>
      <c r="E701" t="s">
        <v>202</v>
      </c>
      <c r="F701" t="s">
        <v>2254</v>
      </c>
      <c r="G701" t="s">
        <v>11</v>
      </c>
      <c r="H701" t="s">
        <v>204</v>
      </c>
      <c r="I701" s="3" t="s">
        <v>3889</v>
      </c>
      <c r="J701" s="26" t="s">
        <v>4254</v>
      </c>
      <c r="K701">
        <v>772575</v>
      </c>
      <c r="L701" s="5">
        <v>773960</v>
      </c>
      <c r="M701">
        <f t="shared" si="20"/>
        <v>1386</v>
      </c>
      <c r="N701" s="5">
        <f t="shared" si="21"/>
        <v>0</v>
      </c>
      <c r="O701" s="5"/>
      <c r="P701" s="5"/>
      <c r="Q701" s="5"/>
      <c r="R701" s="5"/>
      <c r="S701" s="5"/>
      <c r="T701" s="5"/>
      <c r="U701" s="5"/>
      <c r="V701" s="5"/>
    </row>
    <row r="702" spans="1:22" x14ac:dyDescent="0.3">
      <c r="A702" t="s">
        <v>2255</v>
      </c>
      <c r="B702" t="s">
        <v>11</v>
      </c>
      <c r="C702">
        <v>954</v>
      </c>
      <c r="D702">
        <v>254780502</v>
      </c>
      <c r="E702" t="s">
        <v>11</v>
      </c>
      <c r="F702" t="s">
        <v>2256</v>
      </c>
      <c r="G702" t="s">
        <v>11</v>
      </c>
      <c r="H702" t="s">
        <v>2257</v>
      </c>
      <c r="I702" s="3" t="s">
        <v>3890</v>
      </c>
      <c r="J702" s="26" t="s">
        <v>4254</v>
      </c>
      <c r="K702">
        <v>775016</v>
      </c>
      <c r="L702" s="5">
        <v>777880</v>
      </c>
      <c r="M702">
        <f t="shared" si="20"/>
        <v>2865</v>
      </c>
      <c r="N702" s="5">
        <f t="shared" si="21"/>
        <v>0</v>
      </c>
      <c r="O702" s="5"/>
      <c r="P702" s="5"/>
      <c r="Q702" s="5"/>
      <c r="R702" s="5"/>
      <c r="S702" s="5"/>
      <c r="T702" s="5"/>
      <c r="U702" s="5"/>
      <c r="V702" s="5"/>
    </row>
    <row r="703" spans="1:22" x14ac:dyDescent="0.3">
      <c r="A703" t="s">
        <v>2258</v>
      </c>
      <c r="B703" t="s">
        <v>11</v>
      </c>
      <c r="C703">
        <v>31</v>
      </c>
      <c r="D703">
        <v>254780501</v>
      </c>
      <c r="E703" t="s">
        <v>11</v>
      </c>
      <c r="F703" t="s">
        <v>2259</v>
      </c>
      <c r="G703" t="s">
        <v>11</v>
      </c>
      <c r="H703" t="s">
        <v>11</v>
      </c>
      <c r="I703" s="3" t="s">
        <v>3379</v>
      </c>
      <c r="J703" s="26" t="s">
        <v>4254</v>
      </c>
      <c r="K703">
        <v>777867</v>
      </c>
      <c r="L703" s="5">
        <v>777962</v>
      </c>
      <c r="M703">
        <f t="shared" si="20"/>
        <v>96</v>
      </c>
      <c r="N703" s="5">
        <f t="shared" si="21"/>
        <v>0</v>
      </c>
      <c r="O703" s="5"/>
      <c r="P703" s="5"/>
      <c r="Q703" s="5"/>
      <c r="R703" s="5"/>
      <c r="S703" s="5"/>
      <c r="T703" s="5"/>
      <c r="U703" s="5"/>
      <c r="V703" s="5"/>
    </row>
    <row r="704" spans="1:22" x14ac:dyDescent="0.3">
      <c r="A704" t="s">
        <v>2260</v>
      </c>
      <c r="B704" t="s">
        <v>11</v>
      </c>
      <c r="C704">
        <v>159</v>
      </c>
      <c r="D704">
        <v>254780500</v>
      </c>
      <c r="E704" t="s">
        <v>11</v>
      </c>
      <c r="F704" t="s">
        <v>2261</v>
      </c>
      <c r="G704" t="s">
        <v>11</v>
      </c>
      <c r="H704" t="s">
        <v>2262</v>
      </c>
      <c r="I704" s="3" t="s">
        <v>3379</v>
      </c>
      <c r="J704" s="26" t="s">
        <v>4254</v>
      </c>
      <c r="K704">
        <v>777962</v>
      </c>
      <c r="L704" s="5">
        <v>778441</v>
      </c>
      <c r="M704">
        <f t="shared" si="20"/>
        <v>480</v>
      </c>
      <c r="N704" s="5">
        <f t="shared" si="21"/>
        <v>0</v>
      </c>
      <c r="O704" s="5"/>
      <c r="P704" s="5"/>
      <c r="Q704" s="5"/>
      <c r="R704" s="5"/>
      <c r="S704" s="5"/>
      <c r="T704" s="5"/>
      <c r="U704" s="5"/>
      <c r="V704" s="5"/>
    </row>
    <row r="705" spans="1:22" x14ac:dyDescent="0.3">
      <c r="A705" t="s">
        <v>2263</v>
      </c>
      <c r="B705" t="s">
        <v>10</v>
      </c>
      <c r="C705">
        <v>167</v>
      </c>
      <c r="D705">
        <v>254780499</v>
      </c>
      <c r="E705" t="s">
        <v>11</v>
      </c>
      <c r="F705" t="s">
        <v>2264</v>
      </c>
      <c r="G705" t="s">
        <v>11</v>
      </c>
      <c r="H705" t="s">
        <v>2265</v>
      </c>
      <c r="I705" s="3" t="s">
        <v>3379</v>
      </c>
      <c r="J705" s="26" t="s">
        <v>4254</v>
      </c>
      <c r="K705">
        <v>778647</v>
      </c>
      <c r="L705" s="5">
        <v>779150</v>
      </c>
      <c r="M705">
        <f t="shared" si="20"/>
        <v>504</v>
      </c>
      <c r="N705" s="5">
        <f t="shared" si="21"/>
        <v>0</v>
      </c>
      <c r="O705" s="5"/>
      <c r="P705" s="5"/>
      <c r="Q705" s="5"/>
      <c r="R705" s="5"/>
      <c r="S705" s="5"/>
      <c r="T705" s="5"/>
      <c r="U705" s="5"/>
      <c r="V705" s="5"/>
    </row>
    <row r="706" spans="1:22" x14ac:dyDescent="0.3">
      <c r="A706" t="s">
        <v>2266</v>
      </c>
      <c r="B706" t="s">
        <v>10</v>
      </c>
      <c r="C706">
        <v>364</v>
      </c>
      <c r="D706">
        <v>254780498</v>
      </c>
      <c r="E706" t="s">
        <v>11</v>
      </c>
      <c r="F706" t="s">
        <v>2267</v>
      </c>
      <c r="G706" t="s">
        <v>11</v>
      </c>
      <c r="H706" t="s">
        <v>2268</v>
      </c>
      <c r="I706" s="3" t="s">
        <v>3891</v>
      </c>
      <c r="J706" s="26" t="s">
        <v>4254</v>
      </c>
      <c r="K706">
        <v>779279</v>
      </c>
      <c r="L706" s="5">
        <v>780373</v>
      </c>
      <c r="M706">
        <f t="shared" si="20"/>
        <v>1095</v>
      </c>
      <c r="N706" s="5">
        <f t="shared" si="21"/>
        <v>0</v>
      </c>
      <c r="O706" s="5"/>
      <c r="P706" s="5"/>
      <c r="Q706" s="5"/>
      <c r="R706" s="5"/>
      <c r="S706" s="5"/>
      <c r="T706" s="5"/>
      <c r="U706" s="5"/>
      <c r="V706" s="5"/>
    </row>
    <row r="707" spans="1:22" x14ac:dyDescent="0.3">
      <c r="A707" t="s">
        <v>2269</v>
      </c>
      <c r="B707" t="s">
        <v>10</v>
      </c>
      <c r="C707">
        <v>324</v>
      </c>
      <c r="D707">
        <v>254780497</v>
      </c>
      <c r="E707" t="s">
        <v>2270</v>
      </c>
      <c r="F707" t="s">
        <v>2271</v>
      </c>
      <c r="G707" t="s">
        <v>11</v>
      </c>
      <c r="H707" t="s">
        <v>1203</v>
      </c>
      <c r="I707" s="3" t="s">
        <v>3892</v>
      </c>
      <c r="J707" s="26" t="s">
        <v>4254</v>
      </c>
      <c r="K707">
        <v>780379</v>
      </c>
      <c r="L707" s="5">
        <v>781353</v>
      </c>
      <c r="M707">
        <f t="shared" ref="M707:M770" si="22">ABS(L707-K707)+1</f>
        <v>975</v>
      </c>
      <c r="N707" s="5">
        <f t="shared" ref="N707:N770" si="23">MOD(M707, 3)</f>
        <v>0</v>
      </c>
      <c r="O707" s="5"/>
      <c r="P707" s="5"/>
      <c r="Q707" s="5"/>
      <c r="R707" s="5"/>
      <c r="S707" s="5"/>
      <c r="T707" s="5"/>
      <c r="U707" s="5"/>
      <c r="V707" s="5"/>
    </row>
    <row r="708" spans="1:22" x14ac:dyDescent="0.3">
      <c r="A708" t="s">
        <v>2272</v>
      </c>
      <c r="B708" t="s">
        <v>10</v>
      </c>
      <c r="C708">
        <v>114</v>
      </c>
      <c r="D708">
        <v>254780496</v>
      </c>
      <c r="E708" t="s">
        <v>2273</v>
      </c>
      <c r="F708" t="s">
        <v>2274</v>
      </c>
      <c r="G708" t="s">
        <v>11</v>
      </c>
      <c r="H708" t="s">
        <v>1506</v>
      </c>
      <c r="I708" s="3" t="s">
        <v>3893</v>
      </c>
      <c r="J708" s="26" t="s">
        <v>4254</v>
      </c>
      <c r="K708">
        <v>781420</v>
      </c>
      <c r="L708" s="5">
        <v>781764</v>
      </c>
      <c r="M708">
        <f t="shared" si="22"/>
        <v>345</v>
      </c>
      <c r="N708" s="5">
        <f t="shared" si="23"/>
        <v>0</v>
      </c>
      <c r="O708" s="5"/>
      <c r="P708" s="5"/>
      <c r="Q708" s="5"/>
      <c r="R708" s="5"/>
      <c r="S708" s="5"/>
      <c r="T708" s="5"/>
      <c r="U708" s="5"/>
      <c r="V708" s="5"/>
    </row>
    <row r="709" spans="1:22" x14ac:dyDescent="0.3">
      <c r="A709" t="s">
        <v>2275</v>
      </c>
      <c r="B709" t="s">
        <v>11</v>
      </c>
      <c r="C709">
        <v>205</v>
      </c>
      <c r="D709">
        <v>254780495</v>
      </c>
      <c r="E709" t="s">
        <v>11</v>
      </c>
      <c r="F709" t="s">
        <v>2276</v>
      </c>
      <c r="G709" t="s">
        <v>11</v>
      </c>
      <c r="H709" t="s">
        <v>2277</v>
      </c>
      <c r="I709" s="3" t="s">
        <v>3894</v>
      </c>
      <c r="J709" s="26" t="s">
        <v>4254</v>
      </c>
      <c r="K709">
        <v>782237</v>
      </c>
      <c r="L709" s="5">
        <v>782854</v>
      </c>
      <c r="M709">
        <f t="shared" si="22"/>
        <v>618</v>
      </c>
      <c r="N709" s="5">
        <f t="shared" si="23"/>
        <v>0</v>
      </c>
      <c r="O709" s="5"/>
      <c r="P709" s="5"/>
      <c r="Q709" s="5"/>
      <c r="R709" s="5"/>
      <c r="S709" s="5"/>
      <c r="T709" s="5"/>
      <c r="U709" s="5"/>
      <c r="V709" s="5"/>
    </row>
    <row r="710" spans="1:22" x14ac:dyDescent="0.3">
      <c r="A710" t="s">
        <v>2278</v>
      </c>
      <c r="B710" t="s">
        <v>10</v>
      </c>
      <c r="C710">
        <v>314</v>
      </c>
      <c r="D710">
        <v>254780494</v>
      </c>
      <c r="E710" t="s">
        <v>11</v>
      </c>
      <c r="F710" t="s">
        <v>2279</v>
      </c>
      <c r="G710" t="s">
        <v>11</v>
      </c>
      <c r="H710" t="s">
        <v>2280</v>
      </c>
      <c r="I710" s="3" t="s">
        <v>3895</v>
      </c>
      <c r="J710" s="26" t="s">
        <v>4254</v>
      </c>
      <c r="K710">
        <v>783013</v>
      </c>
      <c r="L710" s="5">
        <v>783957</v>
      </c>
      <c r="M710">
        <f t="shared" si="22"/>
        <v>945</v>
      </c>
      <c r="N710" s="5">
        <f t="shared" si="23"/>
        <v>0</v>
      </c>
      <c r="O710" s="5"/>
      <c r="P710" s="5"/>
      <c r="Q710" s="5"/>
      <c r="R710" s="5"/>
      <c r="S710" s="5"/>
      <c r="T710" s="5"/>
      <c r="U710" s="5"/>
      <c r="V710" s="5"/>
    </row>
    <row r="711" spans="1:22" x14ac:dyDescent="0.3">
      <c r="A711" t="s">
        <v>2281</v>
      </c>
      <c r="B711" t="s">
        <v>11</v>
      </c>
      <c r="C711">
        <v>323</v>
      </c>
      <c r="D711">
        <v>254780493</v>
      </c>
      <c r="E711" t="s">
        <v>2282</v>
      </c>
      <c r="F711" t="s">
        <v>2283</v>
      </c>
      <c r="G711" t="s">
        <v>11</v>
      </c>
      <c r="H711" t="s">
        <v>2284</v>
      </c>
      <c r="I711" s="3" t="s">
        <v>3896</v>
      </c>
      <c r="J711" s="26" t="s">
        <v>4254</v>
      </c>
      <c r="K711">
        <v>784943</v>
      </c>
      <c r="L711" s="5">
        <v>785914</v>
      </c>
      <c r="M711">
        <f t="shared" si="22"/>
        <v>972</v>
      </c>
      <c r="N711" s="5">
        <f t="shared" si="23"/>
        <v>0</v>
      </c>
      <c r="O711" s="5"/>
      <c r="P711" s="5"/>
      <c r="Q711" s="5"/>
      <c r="R711" s="5"/>
      <c r="S711" s="5"/>
      <c r="T711" s="5"/>
      <c r="U711" s="5"/>
      <c r="V711" s="5"/>
    </row>
    <row r="712" spans="1:22" x14ac:dyDescent="0.3">
      <c r="A712" t="s">
        <v>2285</v>
      </c>
      <c r="B712" t="s">
        <v>10</v>
      </c>
      <c r="C712">
        <v>40</v>
      </c>
      <c r="D712">
        <v>254780830</v>
      </c>
      <c r="E712" t="s">
        <v>11</v>
      </c>
      <c r="F712" t="s">
        <v>2286</v>
      </c>
      <c r="G712" t="s">
        <v>11</v>
      </c>
      <c r="H712" t="s">
        <v>11</v>
      </c>
      <c r="I712" s="3" t="s">
        <v>3379</v>
      </c>
      <c r="J712" s="26" t="s">
        <v>4254</v>
      </c>
      <c r="K712">
        <v>788331</v>
      </c>
      <c r="L712" s="5">
        <v>788453</v>
      </c>
      <c r="M712">
        <f t="shared" si="22"/>
        <v>123</v>
      </c>
      <c r="N712" s="5">
        <f t="shared" si="23"/>
        <v>0</v>
      </c>
      <c r="O712" s="5"/>
      <c r="P712" s="5"/>
      <c r="Q712" s="5"/>
      <c r="R712" s="5"/>
      <c r="S712" s="5"/>
      <c r="T712" s="5"/>
      <c r="U712" s="5"/>
      <c r="V712" s="5"/>
    </row>
    <row r="713" spans="1:22" x14ac:dyDescent="0.3">
      <c r="A713" t="s">
        <v>2287</v>
      </c>
      <c r="B713" t="s">
        <v>10</v>
      </c>
      <c r="C713">
        <v>341</v>
      </c>
      <c r="D713">
        <v>254780831</v>
      </c>
      <c r="E713" t="s">
        <v>11</v>
      </c>
      <c r="F713" t="s">
        <v>2288</v>
      </c>
      <c r="G713" t="s">
        <v>11</v>
      </c>
      <c r="H713" t="s">
        <v>2289</v>
      </c>
      <c r="I713" s="3" t="s">
        <v>3379</v>
      </c>
      <c r="J713" s="26" t="s">
        <v>4254</v>
      </c>
      <c r="K713">
        <v>791462</v>
      </c>
      <c r="L713" s="5">
        <v>792487</v>
      </c>
      <c r="M713">
        <f t="shared" si="22"/>
        <v>1026</v>
      </c>
      <c r="N713" s="5">
        <f t="shared" si="23"/>
        <v>0</v>
      </c>
      <c r="O713" s="5"/>
      <c r="P713" s="5"/>
      <c r="Q713" s="5"/>
      <c r="R713" s="5"/>
      <c r="S713" s="5"/>
      <c r="T713" s="5"/>
      <c r="U713" s="5"/>
      <c r="V713" s="5"/>
    </row>
    <row r="714" spans="1:22" x14ac:dyDescent="0.3">
      <c r="A714" t="s">
        <v>2290</v>
      </c>
      <c r="B714" t="s">
        <v>10</v>
      </c>
      <c r="C714">
        <v>628</v>
      </c>
      <c r="D714">
        <v>254780832</v>
      </c>
      <c r="E714" t="s">
        <v>2291</v>
      </c>
      <c r="F714" t="s">
        <v>2292</v>
      </c>
      <c r="G714" t="s">
        <v>11</v>
      </c>
      <c r="H714" t="s">
        <v>2293</v>
      </c>
      <c r="I714" s="3" t="s">
        <v>3897</v>
      </c>
      <c r="J714" s="26" t="s">
        <v>4254</v>
      </c>
      <c r="K714">
        <v>792781</v>
      </c>
      <c r="L714" s="5">
        <v>794667</v>
      </c>
      <c r="M714">
        <f t="shared" si="22"/>
        <v>1887</v>
      </c>
      <c r="N714" s="5">
        <f t="shared" si="23"/>
        <v>0</v>
      </c>
      <c r="O714" s="5"/>
      <c r="P714" s="5"/>
      <c r="Q714" s="5"/>
      <c r="R714" s="5"/>
      <c r="S714" s="5"/>
      <c r="T714" s="5"/>
      <c r="U714" s="5"/>
      <c r="V714" s="5"/>
    </row>
    <row r="715" spans="1:22" x14ac:dyDescent="0.3">
      <c r="A715" t="s">
        <v>2294</v>
      </c>
      <c r="B715" t="s">
        <v>10</v>
      </c>
      <c r="C715">
        <v>371</v>
      </c>
      <c r="D715">
        <v>254780833</v>
      </c>
      <c r="E715" t="s">
        <v>11</v>
      </c>
      <c r="F715" t="s">
        <v>2295</v>
      </c>
      <c r="G715" t="s">
        <v>11</v>
      </c>
      <c r="H715" t="s">
        <v>2296</v>
      </c>
      <c r="I715" s="3" t="s">
        <v>3379</v>
      </c>
      <c r="J715" s="26" t="s">
        <v>4254</v>
      </c>
      <c r="K715">
        <v>796162</v>
      </c>
      <c r="L715" s="5">
        <v>797277</v>
      </c>
      <c r="M715">
        <f t="shared" si="22"/>
        <v>1116</v>
      </c>
      <c r="N715" s="5">
        <f t="shared" si="23"/>
        <v>0</v>
      </c>
      <c r="O715" s="5"/>
      <c r="P715" s="5"/>
      <c r="Q715" s="5"/>
      <c r="R715" s="5"/>
      <c r="S715" s="5"/>
      <c r="T715" s="5"/>
      <c r="U715" s="5"/>
      <c r="V715" s="5"/>
    </row>
    <row r="716" spans="1:22" x14ac:dyDescent="0.3">
      <c r="A716" t="s">
        <v>2297</v>
      </c>
      <c r="B716" t="s">
        <v>10</v>
      </c>
      <c r="C716">
        <v>648</v>
      </c>
      <c r="D716">
        <v>254780834</v>
      </c>
      <c r="E716" t="s">
        <v>2298</v>
      </c>
      <c r="F716" t="s">
        <v>2299</v>
      </c>
      <c r="G716" t="s">
        <v>11</v>
      </c>
      <c r="H716" t="s">
        <v>2300</v>
      </c>
      <c r="I716" s="3" t="s">
        <v>3898</v>
      </c>
      <c r="J716" s="26" t="s">
        <v>4254</v>
      </c>
      <c r="K716">
        <v>801416</v>
      </c>
      <c r="L716" s="5">
        <v>803362</v>
      </c>
      <c r="M716">
        <f t="shared" si="22"/>
        <v>1947</v>
      </c>
      <c r="N716" s="5">
        <f t="shared" si="23"/>
        <v>0</v>
      </c>
      <c r="O716" s="5"/>
      <c r="P716" s="5"/>
      <c r="Q716" s="5"/>
      <c r="R716" s="5"/>
      <c r="S716" s="5"/>
      <c r="T716" s="5"/>
      <c r="U716" s="5"/>
      <c r="V716" s="5"/>
    </row>
    <row r="717" spans="1:22" x14ac:dyDescent="0.3">
      <c r="A717" t="s">
        <v>2301</v>
      </c>
      <c r="B717" t="s">
        <v>10</v>
      </c>
      <c r="C717">
        <v>341</v>
      </c>
      <c r="D717">
        <v>255764505</v>
      </c>
      <c r="E717" t="s">
        <v>11</v>
      </c>
      <c r="F717" t="s">
        <v>2302</v>
      </c>
      <c r="G717" t="s">
        <v>11</v>
      </c>
      <c r="H717" t="s">
        <v>2303</v>
      </c>
      <c r="I717" s="3" t="s">
        <v>3899</v>
      </c>
      <c r="J717" s="26" t="s">
        <v>4254</v>
      </c>
      <c r="K717">
        <v>803890</v>
      </c>
      <c r="L717" s="5">
        <v>804915</v>
      </c>
      <c r="M717">
        <f t="shared" si="22"/>
        <v>1026</v>
      </c>
      <c r="N717" s="5">
        <f t="shared" si="23"/>
        <v>0</v>
      </c>
      <c r="O717" s="5"/>
      <c r="P717" s="5"/>
      <c r="Q717" s="5"/>
      <c r="R717" s="5"/>
      <c r="S717" s="5"/>
      <c r="T717" s="5"/>
      <c r="U717" s="5"/>
      <c r="V717" s="5"/>
    </row>
    <row r="718" spans="1:22" x14ac:dyDescent="0.3">
      <c r="A718" t="s">
        <v>2304</v>
      </c>
      <c r="B718" t="s">
        <v>10</v>
      </c>
      <c r="C718">
        <v>674</v>
      </c>
      <c r="D718">
        <v>254780836</v>
      </c>
      <c r="E718" t="s">
        <v>11</v>
      </c>
      <c r="F718" t="s">
        <v>2305</v>
      </c>
      <c r="G718" t="s">
        <v>11</v>
      </c>
      <c r="H718" t="s">
        <v>2306</v>
      </c>
      <c r="I718" s="3" t="s">
        <v>3900</v>
      </c>
      <c r="J718" s="26" t="s">
        <v>4254</v>
      </c>
      <c r="K718">
        <v>805395</v>
      </c>
      <c r="L718" s="5">
        <v>807419</v>
      </c>
      <c r="M718">
        <f t="shared" si="22"/>
        <v>2025</v>
      </c>
      <c r="N718" s="5">
        <f t="shared" si="23"/>
        <v>0</v>
      </c>
      <c r="O718" s="5"/>
      <c r="P718" s="5"/>
      <c r="Q718" s="5"/>
      <c r="R718" s="5"/>
      <c r="S718" s="5"/>
      <c r="T718" s="5"/>
      <c r="U718" s="5"/>
      <c r="V718" s="5"/>
    </row>
    <row r="719" spans="1:22" x14ac:dyDescent="0.3">
      <c r="A719" t="s">
        <v>2307</v>
      </c>
      <c r="B719" t="s">
        <v>10</v>
      </c>
      <c r="C719">
        <v>426</v>
      </c>
      <c r="D719">
        <v>254780837</v>
      </c>
      <c r="E719" t="s">
        <v>11</v>
      </c>
      <c r="F719" t="s">
        <v>2308</v>
      </c>
      <c r="G719" t="s">
        <v>11</v>
      </c>
      <c r="H719" t="s">
        <v>2309</v>
      </c>
      <c r="I719" s="3" t="s">
        <v>3901</v>
      </c>
      <c r="J719" s="26" t="s">
        <v>4254</v>
      </c>
      <c r="K719">
        <v>807416</v>
      </c>
      <c r="L719" s="5">
        <v>808696</v>
      </c>
      <c r="M719">
        <f t="shared" si="22"/>
        <v>1281</v>
      </c>
      <c r="N719" s="5">
        <f t="shared" si="23"/>
        <v>0</v>
      </c>
      <c r="O719" s="5"/>
      <c r="P719" s="5"/>
      <c r="Q719" s="5"/>
      <c r="R719" s="5"/>
      <c r="S719" s="5"/>
      <c r="T719" s="5"/>
      <c r="U719" s="5"/>
      <c r="V719" s="5"/>
    </row>
    <row r="720" spans="1:22" x14ac:dyDescent="0.3">
      <c r="A720" t="s">
        <v>2310</v>
      </c>
      <c r="B720" t="s">
        <v>10</v>
      </c>
      <c r="C720">
        <v>103</v>
      </c>
      <c r="D720">
        <v>254780838</v>
      </c>
      <c r="E720" t="s">
        <v>11</v>
      </c>
      <c r="F720" t="s">
        <v>2311</v>
      </c>
      <c r="G720" t="s">
        <v>11</v>
      </c>
      <c r="H720" t="s">
        <v>11</v>
      </c>
      <c r="I720" s="3" t="s">
        <v>3379</v>
      </c>
      <c r="J720" s="26" t="s">
        <v>4254</v>
      </c>
      <c r="K720">
        <v>808801</v>
      </c>
      <c r="L720" s="5">
        <v>809112</v>
      </c>
      <c r="M720">
        <f t="shared" si="22"/>
        <v>312</v>
      </c>
      <c r="N720" s="5">
        <f t="shared" si="23"/>
        <v>0</v>
      </c>
      <c r="O720" s="5"/>
      <c r="P720" s="5"/>
      <c r="Q720" s="5"/>
      <c r="R720" s="5"/>
      <c r="S720" s="5"/>
      <c r="T720" s="5"/>
      <c r="U720" s="5"/>
      <c r="V720" s="5"/>
    </row>
    <row r="721" spans="1:22" x14ac:dyDescent="0.3">
      <c r="A721" t="s">
        <v>2312</v>
      </c>
      <c r="B721" t="s">
        <v>10</v>
      </c>
      <c r="C721">
        <v>32</v>
      </c>
      <c r="D721">
        <v>254780839</v>
      </c>
      <c r="E721" t="s">
        <v>11</v>
      </c>
      <c r="F721" t="s">
        <v>2313</v>
      </c>
      <c r="G721" t="s">
        <v>11</v>
      </c>
      <c r="H721" t="s">
        <v>11</v>
      </c>
      <c r="I721" s="3" t="s">
        <v>3379</v>
      </c>
      <c r="J721" s="26" t="s">
        <v>4254</v>
      </c>
      <c r="K721">
        <v>809281</v>
      </c>
      <c r="L721" s="5">
        <v>809379</v>
      </c>
      <c r="M721">
        <f t="shared" si="22"/>
        <v>99</v>
      </c>
      <c r="N721" s="5">
        <f t="shared" si="23"/>
        <v>0</v>
      </c>
      <c r="O721" s="5"/>
      <c r="P721" s="5"/>
      <c r="Q721" s="5"/>
      <c r="R721" s="5"/>
      <c r="S721" s="5"/>
      <c r="T721" s="5"/>
      <c r="U721" s="5"/>
      <c r="V721" s="5"/>
    </row>
    <row r="722" spans="1:22" x14ac:dyDescent="0.3">
      <c r="A722" t="s">
        <v>2314</v>
      </c>
      <c r="B722" t="s">
        <v>10</v>
      </c>
      <c r="C722">
        <v>52</v>
      </c>
      <c r="D722">
        <v>254780840</v>
      </c>
      <c r="E722" t="s">
        <v>11</v>
      </c>
      <c r="F722" t="s">
        <v>2315</v>
      </c>
      <c r="G722" t="s">
        <v>11</v>
      </c>
      <c r="H722" t="s">
        <v>11</v>
      </c>
      <c r="I722" s="3" t="s">
        <v>3379</v>
      </c>
      <c r="J722" s="26" t="s">
        <v>4254</v>
      </c>
      <c r="K722">
        <v>809943</v>
      </c>
      <c r="L722" s="5">
        <v>810101</v>
      </c>
      <c r="M722">
        <f t="shared" si="22"/>
        <v>159</v>
      </c>
      <c r="N722" s="5">
        <f t="shared" si="23"/>
        <v>0</v>
      </c>
      <c r="O722" s="5"/>
      <c r="P722" s="5"/>
      <c r="Q722" s="5"/>
      <c r="R722" s="5"/>
      <c r="S722" s="5"/>
      <c r="T722" s="5"/>
      <c r="U722" s="5"/>
      <c r="V722" s="5"/>
    </row>
    <row r="723" spans="1:22" x14ac:dyDescent="0.3">
      <c r="A723" t="s">
        <v>2316</v>
      </c>
      <c r="B723" t="s">
        <v>11</v>
      </c>
      <c r="C723">
        <v>246</v>
      </c>
      <c r="D723">
        <v>254780841</v>
      </c>
      <c r="E723" t="s">
        <v>11</v>
      </c>
      <c r="F723" t="s">
        <v>2317</v>
      </c>
      <c r="G723" t="s">
        <v>11</v>
      </c>
      <c r="H723" t="s">
        <v>2037</v>
      </c>
      <c r="I723" s="3" t="s">
        <v>3902</v>
      </c>
      <c r="J723" s="26" t="s">
        <v>4254</v>
      </c>
      <c r="K723">
        <v>810312</v>
      </c>
      <c r="L723" s="5">
        <v>811052</v>
      </c>
      <c r="M723">
        <f t="shared" si="22"/>
        <v>741</v>
      </c>
      <c r="N723" s="5">
        <f t="shared" si="23"/>
        <v>0</v>
      </c>
      <c r="O723" s="5"/>
      <c r="P723" s="5"/>
      <c r="Q723" s="5"/>
      <c r="R723" s="5"/>
      <c r="S723" s="5"/>
      <c r="T723" s="5"/>
      <c r="U723" s="5"/>
      <c r="V723" s="5"/>
    </row>
    <row r="724" spans="1:22" x14ac:dyDescent="0.3">
      <c r="A724" t="s">
        <v>2318</v>
      </c>
      <c r="B724" t="s">
        <v>10</v>
      </c>
      <c r="C724">
        <v>384</v>
      </c>
      <c r="D724">
        <v>254780842</v>
      </c>
      <c r="E724" t="s">
        <v>11</v>
      </c>
      <c r="F724" t="s">
        <v>2319</v>
      </c>
      <c r="G724" t="s">
        <v>11</v>
      </c>
      <c r="H724" t="s">
        <v>149</v>
      </c>
      <c r="I724" s="3" t="s">
        <v>3903</v>
      </c>
      <c r="J724" s="26" t="s">
        <v>4254</v>
      </c>
      <c r="K724">
        <v>811269</v>
      </c>
      <c r="L724" s="5">
        <v>812423</v>
      </c>
      <c r="M724">
        <f t="shared" si="22"/>
        <v>1155</v>
      </c>
      <c r="N724" s="5">
        <f t="shared" si="23"/>
        <v>0</v>
      </c>
      <c r="O724" s="5"/>
      <c r="P724" s="5"/>
      <c r="Q724" s="5"/>
      <c r="R724" s="5"/>
      <c r="S724" s="5"/>
      <c r="T724" s="5"/>
      <c r="U724" s="5"/>
      <c r="V724" s="5"/>
    </row>
    <row r="725" spans="1:22" x14ac:dyDescent="0.3">
      <c r="A725" t="s">
        <v>2320</v>
      </c>
      <c r="B725" t="s">
        <v>11</v>
      </c>
      <c r="C725">
        <v>420</v>
      </c>
      <c r="D725">
        <v>254780843</v>
      </c>
      <c r="E725" t="s">
        <v>11</v>
      </c>
      <c r="F725" t="s">
        <v>2321</v>
      </c>
      <c r="G725" t="s">
        <v>11</v>
      </c>
      <c r="H725" t="s">
        <v>2322</v>
      </c>
      <c r="I725" s="3" t="s">
        <v>3904</v>
      </c>
      <c r="J725" s="26" t="s">
        <v>4254</v>
      </c>
      <c r="K725">
        <v>812428</v>
      </c>
      <c r="L725" s="5">
        <v>813690</v>
      </c>
      <c r="M725">
        <f t="shared" si="22"/>
        <v>1263</v>
      </c>
      <c r="N725" s="5">
        <f t="shared" si="23"/>
        <v>0</v>
      </c>
      <c r="O725" s="5"/>
      <c r="P725" s="5"/>
      <c r="Q725" s="5"/>
      <c r="R725" s="5"/>
      <c r="S725" s="5"/>
      <c r="T725" s="5"/>
      <c r="U725" s="5"/>
      <c r="V725" s="5"/>
    </row>
    <row r="726" spans="1:22" x14ac:dyDescent="0.3">
      <c r="A726" t="s">
        <v>2323</v>
      </c>
      <c r="B726" t="s">
        <v>11</v>
      </c>
      <c r="C726">
        <v>113</v>
      </c>
      <c r="D726">
        <v>254780844</v>
      </c>
      <c r="E726" t="s">
        <v>11</v>
      </c>
      <c r="F726" t="s">
        <v>2324</v>
      </c>
      <c r="G726" t="s">
        <v>11</v>
      </c>
      <c r="H726" t="s">
        <v>11</v>
      </c>
      <c r="I726" s="3" t="s">
        <v>3379</v>
      </c>
      <c r="J726" s="26" t="s">
        <v>4254</v>
      </c>
      <c r="K726">
        <v>814527</v>
      </c>
      <c r="L726" s="5">
        <v>814868</v>
      </c>
      <c r="M726">
        <f t="shared" si="22"/>
        <v>342</v>
      </c>
      <c r="N726" s="5">
        <f t="shared" si="23"/>
        <v>0</v>
      </c>
      <c r="O726" s="5"/>
      <c r="P726" s="5"/>
      <c r="Q726" s="5"/>
      <c r="R726" s="5"/>
      <c r="S726" s="5"/>
      <c r="T726" s="5"/>
      <c r="U726" s="5"/>
      <c r="V726" s="5"/>
    </row>
    <row r="727" spans="1:22" x14ac:dyDescent="0.3">
      <c r="A727" t="s">
        <v>2325</v>
      </c>
      <c r="B727" t="s">
        <v>11</v>
      </c>
      <c r="C727">
        <v>352</v>
      </c>
      <c r="D727">
        <v>254780845</v>
      </c>
      <c r="E727" t="s">
        <v>11</v>
      </c>
      <c r="F727" t="s">
        <v>2326</v>
      </c>
      <c r="G727" t="s">
        <v>11</v>
      </c>
      <c r="H727" t="s">
        <v>48</v>
      </c>
      <c r="I727" s="3" t="s">
        <v>3386</v>
      </c>
      <c r="J727" s="26" t="s">
        <v>4254</v>
      </c>
      <c r="K727">
        <v>815040</v>
      </c>
      <c r="L727" s="5">
        <v>816098</v>
      </c>
      <c r="M727">
        <f t="shared" si="22"/>
        <v>1059</v>
      </c>
      <c r="N727" s="5">
        <f t="shared" si="23"/>
        <v>0</v>
      </c>
      <c r="O727" s="5"/>
      <c r="P727" s="5"/>
      <c r="Q727" s="5"/>
      <c r="R727" s="5"/>
      <c r="S727" s="5"/>
      <c r="T727" s="5"/>
      <c r="U727" s="5"/>
      <c r="V727" s="5"/>
    </row>
    <row r="728" spans="1:22" x14ac:dyDescent="0.3">
      <c r="A728" t="s">
        <v>2327</v>
      </c>
      <c r="B728" t="s">
        <v>11</v>
      </c>
      <c r="C728">
        <v>324</v>
      </c>
      <c r="D728">
        <v>254780846</v>
      </c>
      <c r="E728" t="s">
        <v>11</v>
      </c>
      <c r="F728" t="s">
        <v>2328</v>
      </c>
      <c r="G728" t="s">
        <v>11</v>
      </c>
      <c r="H728" t="s">
        <v>2329</v>
      </c>
      <c r="I728" s="3" t="s">
        <v>3905</v>
      </c>
      <c r="J728" s="26" t="s">
        <v>4254</v>
      </c>
      <c r="K728">
        <v>816217</v>
      </c>
      <c r="L728" s="5">
        <v>817191</v>
      </c>
      <c r="M728">
        <f t="shared" si="22"/>
        <v>975</v>
      </c>
      <c r="N728" s="5">
        <f t="shared" si="23"/>
        <v>0</v>
      </c>
      <c r="O728" s="5"/>
      <c r="P728" s="5"/>
      <c r="Q728" s="5"/>
      <c r="R728" s="5"/>
      <c r="S728" s="5"/>
      <c r="T728" s="5"/>
      <c r="U728" s="5"/>
      <c r="V728" s="5"/>
    </row>
    <row r="729" spans="1:22" x14ac:dyDescent="0.3">
      <c r="A729" t="s">
        <v>2330</v>
      </c>
      <c r="B729" t="s">
        <v>11</v>
      </c>
      <c r="C729">
        <v>282</v>
      </c>
      <c r="D729">
        <v>254780847</v>
      </c>
      <c r="E729" t="s">
        <v>11</v>
      </c>
      <c r="F729" t="s">
        <v>2331</v>
      </c>
      <c r="G729" t="s">
        <v>11</v>
      </c>
      <c r="H729" t="s">
        <v>2332</v>
      </c>
      <c r="I729" s="3" t="s">
        <v>3379</v>
      </c>
      <c r="J729" s="26" t="s">
        <v>4254</v>
      </c>
      <c r="K729">
        <v>817204</v>
      </c>
      <c r="L729" s="5">
        <v>818052</v>
      </c>
      <c r="M729">
        <f t="shared" si="22"/>
        <v>849</v>
      </c>
      <c r="N729" s="5">
        <f t="shared" si="23"/>
        <v>0</v>
      </c>
      <c r="O729" s="5"/>
      <c r="P729" s="5"/>
      <c r="Q729" s="5"/>
      <c r="R729" s="5"/>
      <c r="S729" s="5"/>
      <c r="T729" s="5"/>
      <c r="U729" s="5"/>
      <c r="V729" s="5"/>
    </row>
    <row r="730" spans="1:22" x14ac:dyDescent="0.3">
      <c r="A730" t="s">
        <v>2333</v>
      </c>
      <c r="B730" t="s">
        <v>10</v>
      </c>
      <c r="C730">
        <v>111</v>
      </c>
      <c r="D730">
        <v>254780848</v>
      </c>
      <c r="E730" t="s">
        <v>2334</v>
      </c>
      <c r="F730" t="s">
        <v>2335</v>
      </c>
      <c r="G730" t="s">
        <v>11</v>
      </c>
      <c r="H730" t="s">
        <v>2336</v>
      </c>
      <c r="I730" s="3" t="s">
        <v>3906</v>
      </c>
      <c r="J730" s="26" t="s">
        <v>4254</v>
      </c>
      <c r="K730">
        <v>818317</v>
      </c>
      <c r="L730" s="5">
        <v>818652</v>
      </c>
      <c r="M730">
        <f t="shared" si="22"/>
        <v>336</v>
      </c>
      <c r="N730" s="5">
        <f t="shared" si="23"/>
        <v>0</v>
      </c>
      <c r="O730" s="5"/>
      <c r="P730" s="5"/>
      <c r="Q730" s="5"/>
      <c r="R730" s="5"/>
      <c r="S730" s="5"/>
      <c r="T730" s="5"/>
      <c r="U730" s="5"/>
      <c r="V730" s="5"/>
    </row>
    <row r="731" spans="1:22" x14ac:dyDescent="0.3">
      <c r="A731" t="s">
        <v>2337</v>
      </c>
      <c r="B731" t="s">
        <v>10</v>
      </c>
      <c r="C731">
        <v>551</v>
      </c>
      <c r="D731">
        <v>254780849</v>
      </c>
      <c r="E731" t="s">
        <v>11</v>
      </c>
      <c r="F731" t="s">
        <v>2338</v>
      </c>
      <c r="G731" t="s">
        <v>11</v>
      </c>
      <c r="H731" t="s">
        <v>2339</v>
      </c>
      <c r="I731" s="3" t="s">
        <v>3907</v>
      </c>
      <c r="J731" s="26" t="s">
        <v>4254</v>
      </c>
      <c r="K731">
        <v>818723</v>
      </c>
      <c r="L731" s="5">
        <v>820378</v>
      </c>
      <c r="M731">
        <f t="shared" si="22"/>
        <v>1656</v>
      </c>
      <c r="N731" s="5">
        <f t="shared" si="23"/>
        <v>0</v>
      </c>
      <c r="O731" s="5"/>
      <c r="P731" s="5"/>
      <c r="Q731" s="5"/>
      <c r="R731" s="5"/>
      <c r="S731" s="5"/>
      <c r="T731" s="5"/>
      <c r="U731" s="5"/>
      <c r="V731" s="5"/>
    </row>
    <row r="732" spans="1:22" x14ac:dyDescent="0.3">
      <c r="A732" t="s">
        <v>2340</v>
      </c>
      <c r="B732" t="s">
        <v>10</v>
      </c>
      <c r="C732">
        <v>30</v>
      </c>
      <c r="D732">
        <v>254780850</v>
      </c>
      <c r="E732" t="s">
        <v>11</v>
      </c>
      <c r="F732" t="s">
        <v>2341</v>
      </c>
      <c r="G732" t="s">
        <v>11</v>
      </c>
      <c r="H732" t="s">
        <v>11</v>
      </c>
      <c r="I732" s="3" t="s">
        <v>3379</v>
      </c>
      <c r="J732" s="26" t="s">
        <v>4254</v>
      </c>
      <c r="K732">
        <v>820829</v>
      </c>
      <c r="L732" s="5">
        <v>820921</v>
      </c>
      <c r="M732">
        <f t="shared" si="22"/>
        <v>93</v>
      </c>
      <c r="N732" s="5">
        <f t="shared" si="23"/>
        <v>0</v>
      </c>
      <c r="O732" s="5"/>
      <c r="P732" s="5"/>
      <c r="Q732" s="5"/>
      <c r="R732" s="5"/>
      <c r="S732" s="5"/>
      <c r="T732" s="5"/>
      <c r="U732" s="5"/>
      <c r="V732" s="5"/>
    </row>
    <row r="733" spans="1:22" x14ac:dyDescent="0.3">
      <c r="A733" t="s">
        <v>2342</v>
      </c>
      <c r="B733" t="s">
        <v>10</v>
      </c>
      <c r="C733">
        <v>64</v>
      </c>
      <c r="D733">
        <v>254780851</v>
      </c>
      <c r="E733" t="s">
        <v>11</v>
      </c>
      <c r="F733" t="s">
        <v>2343</v>
      </c>
      <c r="G733" t="s">
        <v>11</v>
      </c>
      <c r="H733" t="s">
        <v>11</v>
      </c>
      <c r="I733" s="3" t="s">
        <v>3379</v>
      </c>
      <c r="J733" s="26" t="s">
        <v>4254</v>
      </c>
      <c r="K733">
        <v>820860</v>
      </c>
      <c r="L733" s="5">
        <v>821054</v>
      </c>
      <c r="M733">
        <f t="shared" si="22"/>
        <v>195</v>
      </c>
      <c r="N733" s="5">
        <f t="shared" si="23"/>
        <v>0</v>
      </c>
      <c r="O733" s="5"/>
      <c r="P733" s="5"/>
      <c r="Q733" s="5"/>
      <c r="R733" s="5"/>
      <c r="S733" s="5"/>
      <c r="T733" s="5"/>
      <c r="U733" s="5"/>
      <c r="V733" s="5"/>
    </row>
    <row r="734" spans="1:22" x14ac:dyDescent="0.3">
      <c r="A734" t="s">
        <v>2344</v>
      </c>
      <c r="B734" t="s">
        <v>10</v>
      </c>
      <c r="C734">
        <v>121</v>
      </c>
      <c r="D734">
        <v>254780852</v>
      </c>
      <c r="E734" t="s">
        <v>2345</v>
      </c>
      <c r="F734" t="s">
        <v>2346</v>
      </c>
      <c r="G734" t="s">
        <v>11</v>
      </c>
      <c r="H734" t="s">
        <v>2347</v>
      </c>
      <c r="I734" s="3" t="s">
        <v>3908</v>
      </c>
      <c r="J734" s="26" t="s">
        <v>4254</v>
      </c>
      <c r="K734">
        <v>822573</v>
      </c>
      <c r="L734" s="5">
        <v>822938</v>
      </c>
      <c r="M734">
        <f t="shared" si="22"/>
        <v>366</v>
      </c>
      <c r="N734" s="5">
        <f t="shared" si="23"/>
        <v>0</v>
      </c>
      <c r="O734" s="5"/>
      <c r="P734" s="5"/>
      <c r="Q734" s="5"/>
      <c r="R734" s="5"/>
      <c r="S734" s="5"/>
      <c r="T734" s="5"/>
      <c r="U734" s="5"/>
      <c r="V734" s="5"/>
    </row>
    <row r="735" spans="1:22" x14ac:dyDescent="0.3">
      <c r="A735" t="s">
        <v>2348</v>
      </c>
      <c r="B735" t="s">
        <v>10</v>
      </c>
      <c r="C735">
        <v>185</v>
      </c>
      <c r="D735">
        <v>254780853</v>
      </c>
      <c r="E735" t="s">
        <v>2349</v>
      </c>
      <c r="F735" t="s">
        <v>2350</v>
      </c>
      <c r="G735" t="s">
        <v>11</v>
      </c>
      <c r="H735" t="s">
        <v>2351</v>
      </c>
      <c r="I735" s="3" t="s">
        <v>3909</v>
      </c>
      <c r="J735" s="26" t="s">
        <v>4254</v>
      </c>
      <c r="K735">
        <v>822929</v>
      </c>
      <c r="L735" s="5">
        <v>823486</v>
      </c>
      <c r="M735">
        <f t="shared" si="22"/>
        <v>558</v>
      </c>
      <c r="N735" s="5">
        <f t="shared" si="23"/>
        <v>0</v>
      </c>
      <c r="O735" s="5"/>
      <c r="P735" s="5"/>
      <c r="Q735" s="5"/>
      <c r="R735" s="5"/>
      <c r="S735" s="5"/>
      <c r="T735" s="5"/>
      <c r="U735" s="5"/>
      <c r="V735" s="5"/>
    </row>
    <row r="736" spans="1:22" x14ac:dyDescent="0.3">
      <c r="A736" t="s">
        <v>2352</v>
      </c>
      <c r="B736" t="s">
        <v>10</v>
      </c>
      <c r="C736">
        <v>202</v>
      </c>
      <c r="D736">
        <v>254780854</v>
      </c>
      <c r="E736" t="s">
        <v>2353</v>
      </c>
      <c r="F736" t="s">
        <v>2354</v>
      </c>
      <c r="G736" t="s">
        <v>11</v>
      </c>
      <c r="H736" t="s">
        <v>2355</v>
      </c>
      <c r="I736" s="3" t="s">
        <v>3910</v>
      </c>
      <c r="J736" s="26" t="s">
        <v>4254</v>
      </c>
      <c r="K736">
        <v>823499</v>
      </c>
      <c r="L736" s="5">
        <v>824107</v>
      </c>
      <c r="M736">
        <f t="shared" si="22"/>
        <v>609</v>
      </c>
      <c r="N736" s="5">
        <f t="shared" si="23"/>
        <v>0</v>
      </c>
      <c r="O736" s="5"/>
      <c r="P736" s="5"/>
      <c r="Q736" s="5"/>
      <c r="R736" s="5"/>
      <c r="S736" s="5"/>
      <c r="T736" s="5"/>
      <c r="U736" s="5"/>
      <c r="V736" s="5"/>
    </row>
    <row r="737" spans="1:22" x14ac:dyDescent="0.3">
      <c r="A737" t="s">
        <v>2356</v>
      </c>
      <c r="B737" t="s">
        <v>10</v>
      </c>
      <c r="C737">
        <v>396</v>
      </c>
      <c r="D737">
        <v>254780855</v>
      </c>
      <c r="E737" t="s">
        <v>2357</v>
      </c>
      <c r="F737" t="s">
        <v>2358</v>
      </c>
      <c r="G737" t="s">
        <v>11</v>
      </c>
      <c r="H737" t="s">
        <v>2359</v>
      </c>
      <c r="I737" s="3" t="s">
        <v>3911</v>
      </c>
      <c r="J737" s="26" t="s">
        <v>4254</v>
      </c>
      <c r="K737">
        <v>824157</v>
      </c>
      <c r="L737" s="5">
        <v>825347</v>
      </c>
      <c r="M737">
        <f t="shared" si="22"/>
        <v>1191</v>
      </c>
      <c r="N737" s="5">
        <f t="shared" si="23"/>
        <v>0</v>
      </c>
      <c r="O737" s="5"/>
      <c r="P737" s="5"/>
      <c r="Q737" s="5"/>
      <c r="R737" s="5"/>
      <c r="S737" s="5"/>
      <c r="T737" s="5"/>
      <c r="U737" s="5"/>
      <c r="V737" s="5"/>
    </row>
    <row r="738" spans="1:22" x14ac:dyDescent="0.3">
      <c r="A738" t="s">
        <v>2360</v>
      </c>
      <c r="B738" t="s">
        <v>10</v>
      </c>
      <c r="C738">
        <v>218</v>
      </c>
      <c r="D738">
        <v>254780856</v>
      </c>
      <c r="E738" t="s">
        <v>2361</v>
      </c>
      <c r="F738" t="s">
        <v>2362</v>
      </c>
      <c r="G738" t="s">
        <v>11</v>
      </c>
      <c r="H738" t="s">
        <v>2363</v>
      </c>
      <c r="I738" s="3" t="s">
        <v>3912</v>
      </c>
      <c r="J738" s="26" t="s">
        <v>4254</v>
      </c>
      <c r="K738">
        <v>825420</v>
      </c>
      <c r="L738" s="5">
        <v>826076</v>
      </c>
      <c r="M738">
        <f t="shared" si="22"/>
        <v>657</v>
      </c>
      <c r="N738" s="5">
        <f t="shared" si="23"/>
        <v>0</v>
      </c>
      <c r="O738" s="5"/>
      <c r="P738" s="5"/>
      <c r="Q738" s="5"/>
      <c r="R738" s="5"/>
      <c r="S738" s="5"/>
      <c r="T738" s="5"/>
      <c r="U738" s="5"/>
      <c r="V738" s="5"/>
    </row>
    <row r="739" spans="1:22" x14ac:dyDescent="0.3">
      <c r="A739" t="s">
        <v>2364</v>
      </c>
      <c r="B739" t="s">
        <v>10</v>
      </c>
      <c r="C739">
        <v>32</v>
      </c>
      <c r="D739">
        <v>254780857</v>
      </c>
      <c r="E739" t="s">
        <v>11</v>
      </c>
      <c r="F739" t="s">
        <v>2365</v>
      </c>
      <c r="G739" t="s">
        <v>11</v>
      </c>
      <c r="H739" t="s">
        <v>11</v>
      </c>
      <c r="I739" s="3" t="s">
        <v>3379</v>
      </c>
      <c r="J739" s="26" t="s">
        <v>4254</v>
      </c>
      <c r="K739">
        <v>826134</v>
      </c>
      <c r="L739" s="5">
        <v>826232</v>
      </c>
      <c r="M739">
        <f t="shared" si="22"/>
        <v>99</v>
      </c>
      <c r="N739" s="5">
        <f t="shared" si="23"/>
        <v>0</v>
      </c>
      <c r="O739" s="5"/>
      <c r="P739" s="5"/>
      <c r="Q739" s="5"/>
      <c r="R739" s="5"/>
      <c r="S739" s="5"/>
      <c r="T739" s="5"/>
      <c r="U739" s="5"/>
      <c r="V739" s="5"/>
    </row>
    <row r="740" spans="1:22" x14ac:dyDescent="0.3">
      <c r="A740" t="s">
        <v>2366</v>
      </c>
      <c r="B740" t="s">
        <v>10</v>
      </c>
      <c r="C740">
        <v>425</v>
      </c>
      <c r="D740">
        <v>254780858</v>
      </c>
      <c r="E740" t="s">
        <v>2367</v>
      </c>
      <c r="F740" t="s">
        <v>2368</v>
      </c>
      <c r="G740" t="s">
        <v>11</v>
      </c>
      <c r="H740" t="s">
        <v>2369</v>
      </c>
      <c r="I740" s="3" t="s">
        <v>3913</v>
      </c>
      <c r="J740" s="26" t="s">
        <v>4254</v>
      </c>
      <c r="K740">
        <v>826256</v>
      </c>
      <c r="L740" s="5">
        <v>827533</v>
      </c>
      <c r="M740">
        <f t="shared" si="22"/>
        <v>1278</v>
      </c>
      <c r="N740" s="5">
        <f t="shared" si="23"/>
        <v>0</v>
      </c>
      <c r="O740" s="5"/>
      <c r="P740" s="5"/>
      <c r="Q740" s="5"/>
      <c r="R740" s="5"/>
      <c r="S740" s="5"/>
      <c r="T740" s="5"/>
      <c r="U740" s="5"/>
      <c r="V740" s="5"/>
    </row>
    <row r="741" spans="1:22" x14ac:dyDescent="0.3">
      <c r="A741" t="s">
        <v>2370</v>
      </c>
      <c r="B741" t="s">
        <v>10</v>
      </c>
      <c r="C741">
        <v>700</v>
      </c>
      <c r="D741">
        <v>254780859</v>
      </c>
      <c r="E741" t="s">
        <v>2371</v>
      </c>
      <c r="F741" t="s">
        <v>2372</v>
      </c>
      <c r="G741" t="s">
        <v>11</v>
      </c>
      <c r="H741" t="s">
        <v>2373</v>
      </c>
      <c r="I741" s="3" t="s">
        <v>3914</v>
      </c>
      <c r="J741" s="26" t="s">
        <v>4254</v>
      </c>
      <c r="K741">
        <v>827567</v>
      </c>
      <c r="L741" s="5">
        <v>829669</v>
      </c>
      <c r="M741">
        <f t="shared" si="22"/>
        <v>2103</v>
      </c>
      <c r="N741" s="5">
        <f t="shared" si="23"/>
        <v>0</v>
      </c>
      <c r="O741" s="5"/>
      <c r="P741" s="5"/>
      <c r="Q741" s="5"/>
      <c r="R741" s="5"/>
      <c r="S741" s="5"/>
      <c r="T741" s="5"/>
      <c r="U741" s="5"/>
      <c r="V741" s="5"/>
    </row>
    <row r="742" spans="1:22" x14ac:dyDescent="0.3">
      <c r="A742" t="s">
        <v>2374</v>
      </c>
      <c r="B742" t="s">
        <v>10</v>
      </c>
      <c r="C742">
        <v>348</v>
      </c>
      <c r="D742">
        <v>254780860</v>
      </c>
      <c r="E742" t="s">
        <v>2375</v>
      </c>
      <c r="F742" t="s">
        <v>2376</v>
      </c>
      <c r="G742" t="s">
        <v>11</v>
      </c>
      <c r="H742" t="s">
        <v>2377</v>
      </c>
      <c r="I742" s="3" t="s">
        <v>3915</v>
      </c>
      <c r="J742" s="26" t="s">
        <v>4254</v>
      </c>
      <c r="K742">
        <v>829669</v>
      </c>
      <c r="L742" s="5">
        <v>830715</v>
      </c>
      <c r="M742">
        <f t="shared" si="22"/>
        <v>1047</v>
      </c>
      <c r="N742" s="5">
        <f t="shared" si="23"/>
        <v>0</v>
      </c>
      <c r="O742" s="5"/>
      <c r="P742" s="5"/>
      <c r="Q742" s="5"/>
      <c r="R742" s="5"/>
      <c r="S742" s="5"/>
      <c r="T742" s="5"/>
      <c r="U742" s="5"/>
      <c r="V742" s="5"/>
    </row>
    <row r="743" spans="1:22" x14ac:dyDescent="0.3">
      <c r="A743" t="s">
        <v>2378</v>
      </c>
      <c r="B743" t="s">
        <v>10</v>
      </c>
      <c r="C743">
        <v>163</v>
      </c>
      <c r="D743">
        <v>254780861</v>
      </c>
      <c r="E743" t="s">
        <v>2379</v>
      </c>
      <c r="F743" t="s">
        <v>2380</v>
      </c>
      <c r="G743" t="s">
        <v>11</v>
      </c>
      <c r="H743" t="s">
        <v>2381</v>
      </c>
      <c r="I743" s="3" t="s">
        <v>3916</v>
      </c>
      <c r="J743" s="26" t="s">
        <v>4254</v>
      </c>
      <c r="K743">
        <v>830726</v>
      </c>
      <c r="L743" s="5">
        <v>831217</v>
      </c>
      <c r="M743">
        <f t="shared" si="22"/>
        <v>492</v>
      </c>
      <c r="N743" s="5">
        <f t="shared" si="23"/>
        <v>0</v>
      </c>
      <c r="O743" s="5"/>
      <c r="P743" s="5"/>
      <c r="Q743" s="5"/>
      <c r="R743" s="5"/>
      <c r="S743" s="5"/>
      <c r="T743" s="5"/>
      <c r="U743" s="5"/>
      <c r="V743" s="5"/>
    </row>
    <row r="744" spans="1:22" x14ac:dyDescent="0.3">
      <c r="A744" t="s">
        <v>2382</v>
      </c>
      <c r="B744" t="s">
        <v>10</v>
      </c>
      <c r="C744">
        <v>199</v>
      </c>
      <c r="D744">
        <v>254780862</v>
      </c>
      <c r="E744" t="s">
        <v>2383</v>
      </c>
      <c r="F744" t="s">
        <v>2384</v>
      </c>
      <c r="G744" t="s">
        <v>11</v>
      </c>
      <c r="H744" t="s">
        <v>2385</v>
      </c>
      <c r="I744" s="3" t="s">
        <v>3917</v>
      </c>
      <c r="J744" s="26" t="s">
        <v>4254</v>
      </c>
      <c r="K744">
        <v>831298</v>
      </c>
      <c r="L744" s="5">
        <v>831897</v>
      </c>
      <c r="M744">
        <f t="shared" si="22"/>
        <v>600</v>
      </c>
      <c r="N744" s="5">
        <f t="shared" si="23"/>
        <v>0</v>
      </c>
      <c r="O744" s="5"/>
      <c r="P744" s="5"/>
      <c r="Q744" s="5"/>
      <c r="R744" s="5"/>
      <c r="S744" s="5"/>
      <c r="T744" s="5"/>
      <c r="U744" s="5"/>
      <c r="V744" s="5"/>
    </row>
    <row r="745" spans="1:22" x14ac:dyDescent="0.3">
      <c r="A745" t="s">
        <v>2386</v>
      </c>
      <c r="B745" t="s">
        <v>10</v>
      </c>
      <c r="C745">
        <v>33</v>
      </c>
      <c r="D745">
        <v>254780863</v>
      </c>
      <c r="E745" t="s">
        <v>11</v>
      </c>
      <c r="F745" t="s">
        <v>2387</v>
      </c>
      <c r="G745" t="s">
        <v>11</v>
      </c>
      <c r="H745" t="s">
        <v>11</v>
      </c>
      <c r="I745" s="3" t="s">
        <v>3379</v>
      </c>
      <c r="J745" s="26" t="s">
        <v>4254</v>
      </c>
      <c r="K745">
        <v>831899</v>
      </c>
      <c r="L745" s="5">
        <v>832000</v>
      </c>
      <c r="M745">
        <f t="shared" si="22"/>
        <v>102</v>
      </c>
      <c r="N745" s="5">
        <f t="shared" si="23"/>
        <v>0</v>
      </c>
      <c r="O745" s="5"/>
      <c r="P745" s="5"/>
      <c r="Q745" s="5"/>
      <c r="R745" s="5"/>
      <c r="S745" s="5"/>
      <c r="T745" s="5"/>
      <c r="U745" s="5"/>
      <c r="V745" s="5"/>
    </row>
    <row r="746" spans="1:22" x14ac:dyDescent="0.3">
      <c r="A746" t="s">
        <v>2388</v>
      </c>
      <c r="B746" t="s">
        <v>10</v>
      </c>
      <c r="C746">
        <v>68</v>
      </c>
      <c r="D746">
        <v>254780864</v>
      </c>
      <c r="E746" t="s">
        <v>2389</v>
      </c>
      <c r="F746" t="s">
        <v>2390</v>
      </c>
      <c r="G746" t="s">
        <v>11</v>
      </c>
      <c r="H746" t="s">
        <v>2391</v>
      </c>
      <c r="I746" s="3" t="s">
        <v>3918</v>
      </c>
      <c r="J746" s="26" t="s">
        <v>4254</v>
      </c>
      <c r="K746">
        <v>832000</v>
      </c>
      <c r="L746" s="5">
        <v>832206</v>
      </c>
      <c r="M746">
        <f t="shared" si="22"/>
        <v>207</v>
      </c>
      <c r="N746" s="5">
        <f t="shared" si="23"/>
        <v>0</v>
      </c>
      <c r="O746" s="5"/>
      <c r="P746" s="5"/>
      <c r="Q746" s="5"/>
      <c r="R746" s="5"/>
      <c r="S746" s="5"/>
      <c r="T746" s="5"/>
      <c r="U746" s="5"/>
      <c r="V746" s="5"/>
    </row>
    <row r="747" spans="1:22" x14ac:dyDescent="0.3">
      <c r="A747" t="s">
        <v>2392</v>
      </c>
      <c r="B747" t="s">
        <v>10</v>
      </c>
      <c r="C747">
        <v>666</v>
      </c>
      <c r="D747">
        <v>254780865</v>
      </c>
      <c r="E747" t="s">
        <v>2393</v>
      </c>
      <c r="F747" t="s">
        <v>2394</v>
      </c>
      <c r="G747" t="s">
        <v>11</v>
      </c>
      <c r="H747" t="s">
        <v>2395</v>
      </c>
      <c r="I747" s="3" t="s">
        <v>3919</v>
      </c>
      <c r="J747" s="26" t="s">
        <v>4254</v>
      </c>
      <c r="K747">
        <v>832208</v>
      </c>
      <c r="L747" s="5">
        <v>834208</v>
      </c>
      <c r="M747">
        <f t="shared" si="22"/>
        <v>2001</v>
      </c>
      <c r="N747" s="5">
        <f t="shared" si="23"/>
        <v>0</v>
      </c>
      <c r="O747" s="5"/>
      <c r="P747" s="5"/>
      <c r="Q747" s="5"/>
      <c r="R747" s="5"/>
      <c r="S747" s="5"/>
      <c r="T747" s="5"/>
      <c r="U747" s="5"/>
      <c r="V747" s="5"/>
    </row>
    <row r="748" spans="1:22" x14ac:dyDescent="0.3">
      <c r="A748" t="s">
        <v>2396</v>
      </c>
      <c r="B748" t="s">
        <v>10</v>
      </c>
      <c r="C748">
        <v>499</v>
      </c>
      <c r="D748">
        <v>254780866</v>
      </c>
      <c r="E748" t="s">
        <v>2397</v>
      </c>
      <c r="F748" t="s">
        <v>2398</v>
      </c>
      <c r="G748" t="s">
        <v>11</v>
      </c>
      <c r="H748" t="s">
        <v>2399</v>
      </c>
      <c r="I748" s="3" t="s">
        <v>3920</v>
      </c>
      <c r="J748" s="26" t="s">
        <v>4254</v>
      </c>
      <c r="K748">
        <v>834208</v>
      </c>
      <c r="L748" s="5">
        <v>835707</v>
      </c>
      <c r="M748">
        <f t="shared" si="22"/>
        <v>1500</v>
      </c>
      <c r="N748" s="5">
        <f t="shared" si="23"/>
        <v>0</v>
      </c>
      <c r="O748" s="5"/>
      <c r="P748" s="5"/>
      <c r="Q748" s="5"/>
      <c r="R748" s="5"/>
      <c r="S748" s="5"/>
      <c r="T748" s="5"/>
      <c r="U748" s="5"/>
      <c r="V748" s="5"/>
    </row>
    <row r="749" spans="1:22" x14ac:dyDescent="0.3">
      <c r="A749" t="s">
        <v>2400</v>
      </c>
      <c r="B749" t="s">
        <v>10</v>
      </c>
      <c r="C749">
        <v>478</v>
      </c>
      <c r="D749">
        <v>254780867</v>
      </c>
      <c r="E749" t="s">
        <v>2401</v>
      </c>
      <c r="F749" t="s">
        <v>2402</v>
      </c>
      <c r="G749" t="s">
        <v>11</v>
      </c>
      <c r="H749" t="s">
        <v>2403</v>
      </c>
      <c r="I749" s="3" t="s">
        <v>3921</v>
      </c>
      <c r="J749" s="26" t="s">
        <v>4254</v>
      </c>
      <c r="K749">
        <v>835727</v>
      </c>
      <c r="L749" s="5">
        <v>837163</v>
      </c>
      <c r="M749">
        <f t="shared" si="22"/>
        <v>1437</v>
      </c>
      <c r="N749" s="5">
        <f t="shared" si="23"/>
        <v>0</v>
      </c>
      <c r="O749" s="5"/>
      <c r="P749" s="5"/>
      <c r="Q749" s="5"/>
      <c r="R749" s="5"/>
      <c r="S749" s="5"/>
      <c r="T749" s="5"/>
      <c r="U749" s="5"/>
      <c r="V749" s="5"/>
    </row>
    <row r="750" spans="1:22" x14ac:dyDescent="0.3">
      <c r="A750" t="s">
        <v>2404</v>
      </c>
      <c r="B750" t="s">
        <v>10</v>
      </c>
      <c r="C750">
        <v>252</v>
      </c>
      <c r="D750">
        <v>254780868</v>
      </c>
      <c r="E750" t="s">
        <v>11</v>
      </c>
      <c r="F750" t="s">
        <v>2405</v>
      </c>
      <c r="G750" t="s">
        <v>11</v>
      </c>
      <c r="H750" t="s">
        <v>2406</v>
      </c>
      <c r="I750" s="3" t="s">
        <v>3922</v>
      </c>
      <c r="J750" s="26" t="s">
        <v>4254</v>
      </c>
      <c r="K750">
        <v>837166</v>
      </c>
      <c r="L750" s="5">
        <v>837924</v>
      </c>
      <c r="M750">
        <f t="shared" si="22"/>
        <v>759</v>
      </c>
      <c r="N750" s="5">
        <f t="shared" si="23"/>
        <v>0</v>
      </c>
      <c r="O750" s="5"/>
      <c r="P750" s="5"/>
      <c r="Q750" s="5"/>
      <c r="R750" s="5"/>
      <c r="S750" s="5"/>
      <c r="T750" s="5"/>
      <c r="U750" s="5"/>
      <c r="V750" s="5"/>
    </row>
    <row r="751" spans="1:22" x14ac:dyDescent="0.3">
      <c r="A751" t="s">
        <v>2407</v>
      </c>
      <c r="B751" t="s">
        <v>10</v>
      </c>
      <c r="C751">
        <v>559</v>
      </c>
      <c r="D751">
        <v>254780869</v>
      </c>
      <c r="E751" t="s">
        <v>11</v>
      </c>
      <c r="F751" t="s">
        <v>2408</v>
      </c>
      <c r="G751" t="s">
        <v>11</v>
      </c>
      <c r="H751" t="s">
        <v>2409</v>
      </c>
      <c r="I751" s="3" t="s">
        <v>3923</v>
      </c>
      <c r="J751" s="26" t="s">
        <v>4254</v>
      </c>
      <c r="K751">
        <v>837943</v>
      </c>
      <c r="L751" s="5">
        <v>839622</v>
      </c>
      <c r="M751">
        <f t="shared" si="22"/>
        <v>1680</v>
      </c>
      <c r="N751" s="5">
        <f t="shared" si="23"/>
        <v>0</v>
      </c>
      <c r="O751" s="5"/>
      <c r="P751" s="5"/>
      <c r="Q751" s="5"/>
      <c r="R751" s="5"/>
      <c r="S751" s="5"/>
      <c r="T751" s="5"/>
      <c r="U751" s="5"/>
      <c r="V751" s="5"/>
    </row>
    <row r="752" spans="1:22" x14ac:dyDescent="0.3">
      <c r="A752" t="s">
        <v>2410</v>
      </c>
      <c r="B752" t="s">
        <v>10</v>
      </c>
      <c r="C752">
        <v>449</v>
      </c>
      <c r="D752">
        <v>254780870</v>
      </c>
      <c r="E752" t="s">
        <v>2411</v>
      </c>
      <c r="F752" t="s">
        <v>2412</v>
      </c>
      <c r="G752" t="s">
        <v>11</v>
      </c>
      <c r="H752" t="s">
        <v>2413</v>
      </c>
      <c r="I752" s="3" t="s">
        <v>3924</v>
      </c>
      <c r="J752" s="26" t="s">
        <v>4254</v>
      </c>
      <c r="K752">
        <v>839736</v>
      </c>
      <c r="L752" s="5">
        <v>841085</v>
      </c>
      <c r="M752">
        <f t="shared" si="22"/>
        <v>1350</v>
      </c>
      <c r="N752" s="5">
        <f t="shared" si="23"/>
        <v>0</v>
      </c>
      <c r="O752" s="5"/>
      <c r="P752" s="5"/>
      <c r="Q752" s="5"/>
      <c r="R752" s="5"/>
      <c r="S752" s="5"/>
      <c r="T752" s="5"/>
      <c r="U752" s="5"/>
      <c r="V752" s="5"/>
    </row>
    <row r="753" spans="1:22" x14ac:dyDescent="0.3">
      <c r="A753" t="s">
        <v>2414</v>
      </c>
      <c r="B753" t="s">
        <v>10</v>
      </c>
      <c r="C753">
        <v>227</v>
      </c>
      <c r="D753">
        <v>254780871</v>
      </c>
      <c r="E753" t="s">
        <v>11</v>
      </c>
      <c r="F753" t="s">
        <v>2415</v>
      </c>
      <c r="G753" t="s">
        <v>11</v>
      </c>
      <c r="H753" t="s">
        <v>2416</v>
      </c>
      <c r="I753" s="3" t="s">
        <v>3925</v>
      </c>
      <c r="J753" s="26" t="s">
        <v>4254</v>
      </c>
      <c r="K753">
        <v>842362</v>
      </c>
      <c r="L753" s="5">
        <v>843045</v>
      </c>
      <c r="M753">
        <f t="shared" si="22"/>
        <v>684</v>
      </c>
      <c r="N753" s="5">
        <f t="shared" si="23"/>
        <v>0</v>
      </c>
      <c r="O753" s="5"/>
      <c r="P753" s="5"/>
      <c r="Q753" s="5"/>
      <c r="R753" s="5"/>
      <c r="S753" s="5"/>
      <c r="T753" s="5"/>
      <c r="U753" s="5"/>
      <c r="V753" s="5"/>
    </row>
    <row r="754" spans="1:22" x14ac:dyDescent="0.3">
      <c r="A754" t="s">
        <v>2417</v>
      </c>
      <c r="B754" t="s">
        <v>11</v>
      </c>
      <c r="C754">
        <v>254</v>
      </c>
      <c r="D754">
        <v>254780872</v>
      </c>
      <c r="E754" t="s">
        <v>2418</v>
      </c>
      <c r="F754" t="s">
        <v>2419</v>
      </c>
      <c r="G754" t="s">
        <v>11</v>
      </c>
      <c r="H754" t="s">
        <v>2420</v>
      </c>
      <c r="I754" s="3" t="s">
        <v>3926</v>
      </c>
      <c r="J754" s="26" t="s">
        <v>4254</v>
      </c>
      <c r="K754">
        <v>843052</v>
      </c>
      <c r="L754" s="5">
        <v>843816</v>
      </c>
      <c r="M754">
        <f t="shared" si="22"/>
        <v>765</v>
      </c>
      <c r="N754" s="5">
        <f t="shared" si="23"/>
        <v>0</v>
      </c>
      <c r="O754" s="5"/>
      <c r="P754" s="5"/>
      <c r="Q754" s="5"/>
      <c r="R754" s="5"/>
      <c r="S754" s="5"/>
      <c r="T754" s="5"/>
      <c r="U754" s="5"/>
      <c r="V754" s="5"/>
    </row>
    <row r="755" spans="1:22" x14ac:dyDescent="0.3">
      <c r="A755" t="s">
        <v>2421</v>
      </c>
      <c r="B755" t="s">
        <v>10</v>
      </c>
      <c r="C755">
        <v>411</v>
      </c>
      <c r="D755">
        <v>254780873</v>
      </c>
      <c r="E755" t="s">
        <v>11</v>
      </c>
      <c r="F755" t="s">
        <v>2422</v>
      </c>
      <c r="G755" t="s">
        <v>11</v>
      </c>
      <c r="H755" t="s">
        <v>2423</v>
      </c>
      <c r="I755" s="3" t="s">
        <v>3927</v>
      </c>
      <c r="J755" s="26" t="s">
        <v>4254</v>
      </c>
      <c r="K755">
        <v>843956</v>
      </c>
      <c r="L755" s="5">
        <v>845191</v>
      </c>
      <c r="M755">
        <f t="shared" si="22"/>
        <v>1236</v>
      </c>
      <c r="N755" s="5">
        <f t="shared" si="23"/>
        <v>0</v>
      </c>
      <c r="O755" s="5"/>
      <c r="P755" s="5"/>
      <c r="Q755" s="5"/>
      <c r="R755" s="5"/>
      <c r="S755" s="5"/>
      <c r="T755" s="5"/>
      <c r="U755" s="5"/>
      <c r="V755" s="5"/>
    </row>
    <row r="756" spans="1:22" x14ac:dyDescent="0.3">
      <c r="A756" t="s">
        <v>2424</v>
      </c>
      <c r="B756" t="s">
        <v>10</v>
      </c>
      <c r="C756">
        <v>357</v>
      </c>
      <c r="D756">
        <v>254780874</v>
      </c>
      <c r="E756" t="s">
        <v>2425</v>
      </c>
      <c r="F756" t="s">
        <v>2426</v>
      </c>
      <c r="G756" t="s">
        <v>11</v>
      </c>
      <c r="H756" t="s">
        <v>2427</v>
      </c>
      <c r="I756" s="3" t="s">
        <v>3928</v>
      </c>
      <c r="J756" s="26" t="s">
        <v>4254</v>
      </c>
      <c r="K756">
        <v>846202</v>
      </c>
      <c r="L756" s="5">
        <v>847275</v>
      </c>
      <c r="M756">
        <f t="shared" si="22"/>
        <v>1074</v>
      </c>
      <c r="N756" s="5">
        <f t="shared" si="23"/>
        <v>0</v>
      </c>
      <c r="O756" s="5"/>
      <c r="P756" s="5"/>
      <c r="Q756" s="5"/>
      <c r="R756" s="5"/>
      <c r="S756" s="5"/>
      <c r="T756" s="5"/>
      <c r="U756" s="5"/>
      <c r="V756" s="5"/>
    </row>
    <row r="757" spans="1:22" x14ac:dyDescent="0.3">
      <c r="A757" t="s">
        <v>2428</v>
      </c>
      <c r="B757" t="s">
        <v>10</v>
      </c>
      <c r="C757">
        <v>264</v>
      </c>
      <c r="D757">
        <v>254780875</v>
      </c>
      <c r="E757" t="s">
        <v>2429</v>
      </c>
      <c r="F757" t="s">
        <v>2430</v>
      </c>
      <c r="G757" t="s">
        <v>11</v>
      </c>
      <c r="H757" t="s">
        <v>2431</v>
      </c>
      <c r="I757" s="3" t="s">
        <v>3929</v>
      </c>
      <c r="J757" s="26" t="s">
        <v>4254</v>
      </c>
      <c r="K757">
        <v>847355</v>
      </c>
      <c r="L757" s="5">
        <v>848149</v>
      </c>
      <c r="M757">
        <f t="shared" si="22"/>
        <v>795</v>
      </c>
      <c r="N757" s="5">
        <f t="shared" si="23"/>
        <v>0</v>
      </c>
      <c r="O757" s="5"/>
      <c r="P757" s="5"/>
      <c r="Q757" s="5"/>
      <c r="R757" s="5"/>
      <c r="S757" s="5"/>
      <c r="T757" s="5"/>
      <c r="U757" s="5"/>
      <c r="V757" s="5"/>
    </row>
    <row r="758" spans="1:22" x14ac:dyDescent="0.3">
      <c r="A758" t="s">
        <v>2432</v>
      </c>
      <c r="B758" t="s">
        <v>10</v>
      </c>
      <c r="C758">
        <v>210</v>
      </c>
      <c r="D758">
        <v>254780876</v>
      </c>
      <c r="E758" t="s">
        <v>11</v>
      </c>
      <c r="F758" t="s">
        <v>2433</v>
      </c>
      <c r="G758" t="s">
        <v>11</v>
      </c>
      <c r="H758" t="s">
        <v>11</v>
      </c>
      <c r="I758" s="3" t="s">
        <v>3379</v>
      </c>
      <c r="J758" s="26" t="s">
        <v>4254</v>
      </c>
      <c r="K758">
        <v>848288</v>
      </c>
      <c r="L758" s="5">
        <v>848920</v>
      </c>
      <c r="M758">
        <f t="shared" si="22"/>
        <v>633</v>
      </c>
      <c r="N758" s="5">
        <f t="shared" si="23"/>
        <v>0</v>
      </c>
      <c r="O758" s="5"/>
      <c r="P758" s="5"/>
      <c r="Q758" s="5"/>
      <c r="R758" s="5"/>
      <c r="S758" s="5"/>
      <c r="T758" s="5"/>
      <c r="U758" s="5"/>
      <c r="V758" s="5"/>
    </row>
    <row r="759" spans="1:22" x14ac:dyDescent="0.3">
      <c r="A759" t="s">
        <v>2434</v>
      </c>
      <c r="B759" t="s">
        <v>10</v>
      </c>
      <c r="C759">
        <v>853</v>
      </c>
      <c r="D759">
        <v>254780877</v>
      </c>
      <c r="E759" t="s">
        <v>2435</v>
      </c>
      <c r="F759" t="s">
        <v>2436</v>
      </c>
      <c r="G759" t="s">
        <v>11</v>
      </c>
      <c r="H759" t="s">
        <v>135</v>
      </c>
      <c r="I759" s="3" t="s">
        <v>3930</v>
      </c>
      <c r="J759" s="26" t="s">
        <v>4254</v>
      </c>
      <c r="K759">
        <v>848964</v>
      </c>
      <c r="L759" s="5">
        <v>851525</v>
      </c>
      <c r="M759">
        <f t="shared" si="22"/>
        <v>2562</v>
      </c>
      <c r="N759" s="5">
        <f t="shared" si="23"/>
        <v>0</v>
      </c>
      <c r="O759" s="5"/>
      <c r="P759" s="5"/>
      <c r="Q759" s="5"/>
      <c r="R759" s="5"/>
      <c r="S759" s="5"/>
      <c r="T759" s="5"/>
      <c r="U759" s="5"/>
      <c r="V759" s="5"/>
    </row>
    <row r="760" spans="1:22" x14ac:dyDescent="0.3">
      <c r="A760" t="s">
        <v>2437</v>
      </c>
      <c r="B760" t="s">
        <v>10</v>
      </c>
      <c r="C760">
        <v>51</v>
      </c>
      <c r="D760">
        <v>254780878</v>
      </c>
      <c r="E760" t="s">
        <v>11</v>
      </c>
      <c r="F760" t="s">
        <v>2438</v>
      </c>
      <c r="G760" t="s">
        <v>11</v>
      </c>
      <c r="H760" t="s">
        <v>11</v>
      </c>
      <c r="I760" s="3" t="s">
        <v>3379</v>
      </c>
      <c r="J760" s="26" t="s">
        <v>4254</v>
      </c>
      <c r="K760">
        <v>851666</v>
      </c>
      <c r="L760" s="5">
        <v>851821</v>
      </c>
      <c r="M760">
        <f t="shared" si="22"/>
        <v>156</v>
      </c>
      <c r="N760" s="5">
        <f t="shared" si="23"/>
        <v>0</v>
      </c>
      <c r="O760" s="5"/>
      <c r="P760" s="5"/>
      <c r="Q760" s="5"/>
      <c r="R760" s="5"/>
      <c r="S760" s="5"/>
      <c r="T760" s="5"/>
      <c r="U760" s="5"/>
      <c r="V760" s="5"/>
    </row>
    <row r="761" spans="1:22" x14ac:dyDescent="0.3">
      <c r="A761" t="s">
        <v>2439</v>
      </c>
      <c r="B761" t="s">
        <v>11</v>
      </c>
      <c r="C761">
        <v>652</v>
      </c>
      <c r="D761">
        <v>254780879</v>
      </c>
      <c r="E761" t="s">
        <v>11</v>
      </c>
      <c r="F761" t="s">
        <v>2440</v>
      </c>
      <c r="G761" t="s">
        <v>11</v>
      </c>
      <c r="H761" t="s">
        <v>1711</v>
      </c>
      <c r="I761" s="3" t="s">
        <v>3379</v>
      </c>
      <c r="J761" s="26" t="s">
        <v>4254</v>
      </c>
      <c r="K761">
        <v>851980</v>
      </c>
      <c r="L761" s="5">
        <v>853938</v>
      </c>
      <c r="M761">
        <f t="shared" si="22"/>
        <v>1959</v>
      </c>
      <c r="N761" s="5">
        <f t="shared" si="23"/>
        <v>0</v>
      </c>
      <c r="O761" s="5"/>
      <c r="P761" s="5"/>
      <c r="Q761" s="5"/>
      <c r="R761" s="5"/>
      <c r="S761" s="5"/>
      <c r="T761" s="5"/>
      <c r="U761" s="5"/>
      <c r="V761" s="5"/>
    </row>
    <row r="762" spans="1:22" x14ac:dyDescent="0.3">
      <c r="A762" t="s">
        <v>2441</v>
      </c>
      <c r="B762" t="s">
        <v>10</v>
      </c>
      <c r="C762">
        <v>40</v>
      </c>
      <c r="D762">
        <v>254780880</v>
      </c>
      <c r="E762" t="s">
        <v>11</v>
      </c>
      <c r="F762" t="s">
        <v>2442</v>
      </c>
      <c r="G762" t="s">
        <v>11</v>
      </c>
      <c r="H762" t="s">
        <v>11</v>
      </c>
      <c r="I762" s="3" t="s">
        <v>3379</v>
      </c>
      <c r="J762" s="26" t="s">
        <v>4254</v>
      </c>
      <c r="K762">
        <v>856371</v>
      </c>
      <c r="L762" s="5">
        <v>856493</v>
      </c>
      <c r="M762">
        <f t="shared" si="22"/>
        <v>123</v>
      </c>
      <c r="N762" s="5">
        <f t="shared" si="23"/>
        <v>0</v>
      </c>
      <c r="O762" s="5"/>
      <c r="P762" s="5"/>
      <c r="Q762" s="5"/>
      <c r="R762" s="5"/>
      <c r="S762" s="5"/>
      <c r="T762" s="5"/>
      <c r="U762" s="5"/>
      <c r="V762" s="5"/>
    </row>
    <row r="763" spans="1:22" x14ac:dyDescent="0.3">
      <c r="A763" t="s">
        <v>2443</v>
      </c>
      <c r="B763" t="s">
        <v>10</v>
      </c>
      <c r="C763">
        <v>101</v>
      </c>
      <c r="D763">
        <v>254780881</v>
      </c>
      <c r="E763" t="s">
        <v>11</v>
      </c>
      <c r="F763" t="s">
        <v>2444</v>
      </c>
      <c r="G763" t="s">
        <v>11</v>
      </c>
      <c r="H763" t="s">
        <v>11</v>
      </c>
      <c r="I763" s="3" t="s">
        <v>3665</v>
      </c>
      <c r="J763" s="26" t="s">
        <v>4254</v>
      </c>
      <c r="K763">
        <v>859502</v>
      </c>
      <c r="L763" s="5">
        <v>859807</v>
      </c>
      <c r="M763">
        <f t="shared" si="22"/>
        <v>306</v>
      </c>
      <c r="N763" s="5">
        <f t="shared" si="23"/>
        <v>0</v>
      </c>
      <c r="O763" s="5"/>
      <c r="P763" s="5"/>
      <c r="Q763" s="5"/>
      <c r="R763" s="5"/>
      <c r="S763" s="5"/>
      <c r="T763" s="5"/>
      <c r="U763" s="5"/>
      <c r="V763" s="5"/>
    </row>
    <row r="764" spans="1:22" x14ac:dyDescent="0.3">
      <c r="A764" t="s">
        <v>2445</v>
      </c>
      <c r="B764" t="s">
        <v>11</v>
      </c>
      <c r="C764">
        <v>328</v>
      </c>
      <c r="D764">
        <v>254780882</v>
      </c>
      <c r="E764" t="s">
        <v>1205</v>
      </c>
      <c r="F764" t="s">
        <v>2446</v>
      </c>
      <c r="G764" t="s">
        <v>11</v>
      </c>
      <c r="H764" t="s">
        <v>43</v>
      </c>
      <c r="I764" s="3" t="s">
        <v>3664</v>
      </c>
      <c r="J764" s="26" t="s">
        <v>4254</v>
      </c>
      <c r="K764">
        <v>859804</v>
      </c>
      <c r="L764" s="5">
        <v>860790</v>
      </c>
      <c r="M764">
        <f t="shared" si="22"/>
        <v>987</v>
      </c>
      <c r="N764" s="5">
        <f t="shared" si="23"/>
        <v>0</v>
      </c>
      <c r="O764" s="5"/>
      <c r="P764" s="5"/>
      <c r="Q764" s="5"/>
      <c r="R764" s="5"/>
      <c r="S764" s="5"/>
      <c r="T764" s="5"/>
      <c r="U764" s="5"/>
      <c r="V764" s="5"/>
    </row>
    <row r="765" spans="1:22" x14ac:dyDescent="0.3">
      <c r="A765" t="s">
        <v>2447</v>
      </c>
      <c r="B765" t="s">
        <v>11</v>
      </c>
      <c r="C765">
        <v>139</v>
      </c>
      <c r="D765">
        <v>254780883</v>
      </c>
      <c r="E765" t="s">
        <v>11</v>
      </c>
      <c r="F765" t="s">
        <v>2448</v>
      </c>
      <c r="G765" t="s">
        <v>11</v>
      </c>
      <c r="H765" t="s">
        <v>2449</v>
      </c>
      <c r="I765" s="3" t="s">
        <v>3379</v>
      </c>
      <c r="J765" s="26" t="s">
        <v>4254</v>
      </c>
      <c r="K765">
        <v>860864</v>
      </c>
      <c r="L765" s="5">
        <v>861283</v>
      </c>
      <c r="M765">
        <f t="shared" si="22"/>
        <v>420</v>
      </c>
      <c r="N765" s="5">
        <f t="shared" si="23"/>
        <v>0</v>
      </c>
      <c r="O765" s="5"/>
      <c r="P765" s="5"/>
      <c r="Q765" s="5"/>
      <c r="R765" s="5"/>
      <c r="S765" s="5"/>
      <c r="T765" s="5"/>
      <c r="U765" s="5"/>
      <c r="V765" s="5"/>
    </row>
    <row r="766" spans="1:22" x14ac:dyDescent="0.3">
      <c r="A766" t="s">
        <v>2450</v>
      </c>
      <c r="B766" t="s">
        <v>10</v>
      </c>
      <c r="C766">
        <v>205</v>
      </c>
      <c r="D766">
        <v>255764506</v>
      </c>
      <c r="E766" t="s">
        <v>2451</v>
      </c>
      <c r="F766" t="s">
        <v>2452</v>
      </c>
      <c r="G766" t="s">
        <v>11</v>
      </c>
      <c r="H766" t="s">
        <v>2453</v>
      </c>
      <c r="I766" s="3" t="s">
        <v>3931</v>
      </c>
      <c r="J766" s="26" t="s">
        <v>4254</v>
      </c>
      <c r="K766">
        <v>861432</v>
      </c>
      <c r="L766" s="5">
        <v>862049</v>
      </c>
      <c r="M766">
        <f t="shared" si="22"/>
        <v>618</v>
      </c>
      <c r="N766" s="5">
        <f t="shared" si="23"/>
        <v>0</v>
      </c>
      <c r="O766" s="5"/>
      <c r="P766" s="5"/>
      <c r="Q766" s="5"/>
      <c r="R766" s="5"/>
      <c r="S766" s="5"/>
      <c r="T766" s="5"/>
      <c r="U766" s="5"/>
      <c r="V766" s="5"/>
    </row>
    <row r="767" spans="1:22" x14ac:dyDescent="0.3">
      <c r="A767" t="s">
        <v>2454</v>
      </c>
      <c r="B767" t="s">
        <v>10</v>
      </c>
      <c r="C767">
        <v>207</v>
      </c>
      <c r="D767">
        <v>254780885</v>
      </c>
      <c r="E767" t="s">
        <v>11</v>
      </c>
      <c r="F767" t="s">
        <v>2455</v>
      </c>
      <c r="G767" t="s">
        <v>11</v>
      </c>
      <c r="H767" t="s">
        <v>11</v>
      </c>
      <c r="I767" s="3" t="s">
        <v>3379</v>
      </c>
      <c r="J767" s="26" t="s">
        <v>4254</v>
      </c>
      <c r="K767">
        <v>862475</v>
      </c>
      <c r="L767" s="5">
        <v>863098</v>
      </c>
      <c r="M767">
        <f t="shared" si="22"/>
        <v>624</v>
      </c>
      <c r="N767" s="5">
        <f t="shared" si="23"/>
        <v>0</v>
      </c>
      <c r="O767" s="5"/>
      <c r="P767" s="5"/>
      <c r="Q767" s="5"/>
      <c r="R767" s="5"/>
      <c r="S767" s="5"/>
      <c r="T767" s="5"/>
      <c r="U767" s="5"/>
      <c r="V767" s="5"/>
    </row>
    <row r="768" spans="1:22" x14ac:dyDescent="0.3">
      <c r="A768" t="s">
        <v>2456</v>
      </c>
      <c r="B768" t="s">
        <v>11</v>
      </c>
      <c r="C768">
        <v>41</v>
      </c>
      <c r="D768">
        <v>254780886</v>
      </c>
      <c r="E768" t="s">
        <v>11</v>
      </c>
      <c r="F768" t="s">
        <v>2457</v>
      </c>
      <c r="G768" t="s">
        <v>11</v>
      </c>
      <c r="H768" t="s">
        <v>11</v>
      </c>
      <c r="I768" s="3" t="s">
        <v>3379</v>
      </c>
      <c r="J768" s="26" t="s">
        <v>4254</v>
      </c>
      <c r="K768">
        <v>863556</v>
      </c>
      <c r="L768" s="5">
        <v>863681</v>
      </c>
      <c r="M768">
        <f t="shared" si="22"/>
        <v>126</v>
      </c>
      <c r="N768" s="5">
        <f t="shared" si="23"/>
        <v>0</v>
      </c>
      <c r="O768" s="5"/>
      <c r="P768" s="5"/>
      <c r="Q768" s="5"/>
      <c r="R768" s="5"/>
      <c r="S768" s="5"/>
      <c r="T768" s="5"/>
      <c r="U768" s="5"/>
      <c r="V768" s="5"/>
    </row>
    <row r="769" spans="1:22" x14ac:dyDescent="0.3">
      <c r="A769" t="s">
        <v>2458</v>
      </c>
      <c r="B769" t="s">
        <v>11</v>
      </c>
      <c r="C769">
        <v>86</v>
      </c>
      <c r="D769">
        <v>254780887</v>
      </c>
      <c r="E769" t="s">
        <v>11</v>
      </c>
      <c r="F769" t="s">
        <v>2459</v>
      </c>
      <c r="G769" t="s">
        <v>11</v>
      </c>
      <c r="H769" t="s">
        <v>11</v>
      </c>
      <c r="I769" s="3" t="s">
        <v>3379</v>
      </c>
      <c r="J769" s="26" t="s">
        <v>4254</v>
      </c>
      <c r="K769">
        <v>863681</v>
      </c>
      <c r="L769" s="5">
        <v>863941</v>
      </c>
      <c r="M769">
        <f t="shared" si="22"/>
        <v>261</v>
      </c>
      <c r="N769" s="5">
        <f t="shared" si="23"/>
        <v>0</v>
      </c>
      <c r="O769" s="5"/>
      <c r="P769" s="5"/>
      <c r="Q769" s="5"/>
      <c r="R769" s="5"/>
      <c r="S769" s="5"/>
      <c r="T769" s="5"/>
      <c r="U769" s="5"/>
      <c r="V769" s="5"/>
    </row>
    <row r="770" spans="1:22" x14ac:dyDescent="0.3">
      <c r="A770" t="s">
        <v>2460</v>
      </c>
      <c r="B770" t="s">
        <v>11</v>
      </c>
      <c r="C770">
        <v>64</v>
      </c>
      <c r="D770">
        <v>254780888</v>
      </c>
      <c r="E770" t="s">
        <v>11</v>
      </c>
      <c r="F770" t="s">
        <v>2461</v>
      </c>
      <c r="G770" t="s">
        <v>11</v>
      </c>
      <c r="H770" t="s">
        <v>11</v>
      </c>
      <c r="I770" s="3" t="s">
        <v>3379</v>
      </c>
      <c r="J770" s="26" t="s">
        <v>4254</v>
      </c>
      <c r="K770">
        <v>864045</v>
      </c>
      <c r="L770" s="5">
        <v>864239</v>
      </c>
      <c r="M770">
        <f t="shared" si="22"/>
        <v>195</v>
      </c>
      <c r="N770" s="5">
        <f t="shared" si="23"/>
        <v>0</v>
      </c>
      <c r="O770" s="5"/>
      <c r="P770" s="5"/>
      <c r="Q770" s="5"/>
      <c r="R770" s="5"/>
      <c r="S770" s="5"/>
      <c r="T770" s="5"/>
      <c r="U770" s="5"/>
      <c r="V770" s="5"/>
    </row>
    <row r="771" spans="1:22" x14ac:dyDescent="0.3">
      <c r="A771" t="s">
        <v>2462</v>
      </c>
      <c r="B771" t="s">
        <v>10</v>
      </c>
      <c r="C771">
        <v>493</v>
      </c>
      <c r="D771">
        <v>254780889</v>
      </c>
      <c r="E771" t="s">
        <v>2463</v>
      </c>
      <c r="F771" t="s">
        <v>2464</v>
      </c>
      <c r="G771" t="s">
        <v>11</v>
      </c>
      <c r="H771" t="s">
        <v>2465</v>
      </c>
      <c r="I771" s="3" t="s">
        <v>3932</v>
      </c>
      <c r="J771" s="26" t="s">
        <v>4254</v>
      </c>
      <c r="K771">
        <v>864881</v>
      </c>
      <c r="L771" s="5">
        <v>866362</v>
      </c>
      <c r="M771">
        <f t="shared" ref="M771:M834" si="24">ABS(L771-K771)+1</f>
        <v>1482</v>
      </c>
      <c r="N771" s="5">
        <f t="shared" ref="N771:N834" si="25">MOD(M771, 3)</f>
        <v>0</v>
      </c>
      <c r="O771" s="5"/>
      <c r="P771" s="5"/>
      <c r="Q771" s="5"/>
      <c r="R771" s="5"/>
      <c r="S771" s="5"/>
      <c r="T771" s="5"/>
      <c r="U771" s="5"/>
      <c r="V771" s="5"/>
    </row>
    <row r="772" spans="1:22" x14ac:dyDescent="0.3">
      <c r="A772" t="s">
        <v>2466</v>
      </c>
      <c r="B772" t="s">
        <v>11</v>
      </c>
      <c r="C772">
        <v>104</v>
      </c>
      <c r="D772">
        <v>254780890</v>
      </c>
      <c r="E772" t="s">
        <v>11</v>
      </c>
      <c r="F772" t="s">
        <v>2467</v>
      </c>
      <c r="G772" t="s">
        <v>11</v>
      </c>
      <c r="H772" t="s">
        <v>11</v>
      </c>
      <c r="I772" s="3" t="s">
        <v>3379</v>
      </c>
      <c r="J772" s="26" t="s">
        <v>4254</v>
      </c>
      <c r="K772">
        <v>866427</v>
      </c>
      <c r="L772" s="5">
        <v>866741</v>
      </c>
      <c r="M772">
        <f t="shared" si="24"/>
        <v>315</v>
      </c>
      <c r="N772" s="5">
        <f t="shared" si="25"/>
        <v>0</v>
      </c>
      <c r="O772" s="5"/>
      <c r="P772" s="5"/>
      <c r="Q772" s="5"/>
      <c r="R772" s="5"/>
      <c r="S772" s="5"/>
      <c r="T772" s="5"/>
      <c r="U772" s="5"/>
      <c r="V772" s="5"/>
    </row>
    <row r="773" spans="1:22" x14ac:dyDescent="0.3">
      <c r="A773" t="s">
        <v>2468</v>
      </c>
      <c r="B773" t="s">
        <v>10</v>
      </c>
      <c r="C773">
        <v>215</v>
      </c>
      <c r="D773">
        <v>254780891</v>
      </c>
      <c r="E773" t="s">
        <v>11</v>
      </c>
      <c r="F773" t="s">
        <v>2469</v>
      </c>
      <c r="G773" t="s">
        <v>11</v>
      </c>
      <c r="H773" t="s">
        <v>2470</v>
      </c>
      <c r="I773" s="3" t="s">
        <v>3379</v>
      </c>
      <c r="J773" s="26" t="s">
        <v>4254</v>
      </c>
      <c r="K773">
        <v>867295</v>
      </c>
      <c r="L773" s="5">
        <v>867942</v>
      </c>
      <c r="M773">
        <f t="shared" si="24"/>
        <v>648</v>
      </c>
      <c r="N773" s="5">
        <f t="shared" si="25"/>
        <v>0</v>
      </c>
      <c r="O773" s="5"/>
      <c r="P773" s="5"/>
      <c r="Q773" s="5"/>
      <c r="R773" s="5"/>
      <c r="S773" s="5"/>
      <c r="T773" s="5"/>
      <c r="U773" s="5"/>
      <c r="V773" s="5"/>
    </row>
    <row r="774" spans="1:22" x14ac:dyDescent="0.3">
      <c r="A774" t="s">
        <v>2471</v>
      </c>
      <c r="B774" t="s">
        <v>10</v>
      </c>
      <c r="C774">
        <v>133</v>
      </c>
      <c r="D774">
        <v>254780892</v>
      </c>
      <c r="E774" t="s">
        <v>11</v>
      </c>
      <c r="F774" t="s">
        <v>2472</v>
      </c>
      <c r="G774" t="s">
        <v>11</v>
      </c>
      <c r="H774" t="s">
        <v>620</v>
      </c>
      <c r="I774" s="3" t="s">
        <v>3933</v>
      </c>
      <c r="J774" s="26" t="s">
        <v>4254</v>
      </c>
      <c r="K774">
        <v>868042</v>
      </c>
      <c r="L774" s="5">
        <v>868443</v>
      </c>
      <c r="M774">
        <f t="shared" si="24"/>
        <v>402</v>
      </c>
      <c r="N774" s="5">
        <f t="shared" si="25"/>
        <v>0</v>
      </c>
      <c r="O774" s="5"/>
      <c r="P774" s="5"/>
      <c r="Q774" s="5"/>
      <c r="R774" s="5"/>
      <c r="S774" s="5"/>
      <c r="T774" s="5"/>
      <c r="U774" s="5"/>
      <c r="V774" s="5"/>
    </row>
    <row r="775" spans="1:22" x14ac:dyDescent="0.3">
      <c r="A775" t="s">
        <v>2473</v>
      </c>
      <c r="B775" t="s">
        <v>11</v>
      </c>
      <c r="C775">
        <v>236</v>
      </c>
      <c r="D775">
        <v>254780893</v>
      </c>
      <c r="E775" t="s">
        <v>2474</v>
      </c>
      <c r="F775" t="s">
        <v>2475</v>
      </c>
      <c r="G775" t="s">
        <v>11</v>
      </c>
      <c r="H775" t="s">
        <v>2186</v>
      </c>
      <c r="I775" s="3" t="s">
        <v>3651</v>
      </c>
      <c r="J775" s="26" t="s">
        <v>4254</v>
      </c>
      <c r="K775">
        <v>868549</v>
      </c>
      <c r="L775" s="5">
        <v>869259</v>
      </c>
      <c r="M775">
        <f t="shared" si="24"/>
        <v>711</v>
      </c>
      <c r="N775" s="5">
        <f t="shared" si="25"/>
        <v>0</v>
      </c>
      <c r="O775" s="5"/>
      <c r="P775" s="5"/>
      <c r="Q775" s="5"/>
      <c r="R775" s="5"/>
      <c r="S775" s="5"/>
      <c r="T775" s="5"/>
      <c r="U775" s="5"/>
      <c r="V775" s="5"/>
    </row>
    <row r="776" spans="1:22" x14ac:dyDescent="0.3">
      <c r="A776" t="s">
        <v>2476</v>
      </c>
      <c r="B776" t="s">
        <v>10</v>
      </c>
      <c r="C776">
        <v>103</v>
      </c>
      <c r="D776">
        <v>254780894</v>
      </c>
      <c r="E776" t="s">
        <v>11</v>
      </c>
      <c r="F776" t="s">
        <v>2477</v>
      </c>
      <c r="G776" t="s">
        <v>11</v>
      </c>
      <c r="H776" t="s">
        <v>11</v>
      </c>
      <c r="I776" s="3" t="s">
        <v>3379</v>
      </c>
      <c r="J776" s="26" t="s">
        <v>4254</v>
      </c>
      <c r="K776">
        <v>869699</v>
      </c>
      <c r="L776" s="5">
        <v>870010</v>
      </c>
      <c r="M776">
        <f t="shared" si="24"/>
        <v>312</v>
      </c>
      <c r="N776" s="5">
        <f t="shared" si="25"/>
        <v>0</v>
      </c>
      <c r="O776" s="5"/>
      <c r="P776" s="5"/>
      <c r="Q776" s="5"/>
      <c r="R776" s="5"/>
      <c r="S776" s="5"/>
      <c r="T776" s="5"/>
      <c r="U776" s="5"/>
      <c r="V776" s="5"/>
    </row>
    <row r="777" spans="1:22" x14ac:dyDescent="0.3">
      <c r="A777" t="s">
        <v>2478</v>
      </c>
      <c r="B777" t="s">
        <v>11</v>
      </c>
      <c r="C777">
        <v>91</v>
      </c>
      <c r="D777">
        <v>254780895</v>
      </c>
      <c r="E777" t="s">
        <v>11</v>
      </c>
      <c r="F777" t="s">
        <v>2479</v>
      </c>
      <c r="G777" t="s">
        <v>11</v>
      </c>
      <c r="H777" t="s">
        <v>11</v>
      </c>
      <c r="I777" s="3" t="s">
        <v>3379</v>
      </c>
      <c r="J777" s="26" t="s">
        <v>4254</v>
      </c>
      <c r="K777">
        <v>870150</v>
      </c>
      <c r="L777" s="5">
        <v>870425</v>
      </c>
      <c r="M777">
        <f t="shared" si="24"/>
        <v>276</v>
      </c>
      <c r="N777" s="5">
        <f t="shared" si="25"/>
        <v>0</v>
      </c>
      <c r="O777" s="5"/>
      <c r="P777" s="5"/>
      <c r="Q777" s="5"/>
      <c r="R777" s="5"/>
      <c r="S777" s="5"/>
      <c r="T777" s="5"/>
      <c r="U777" s="5"/>
      <c r="V777" s="5"/>
    </row>
    <row r="778" spans="1:22" x14ac:dyDescent="0.3">
      <c r="A778" t="s">
        <v>2480</v>
      </c>
      <c r="B778" t="s">
        <v>10</v>
      </c>
      <c r="C778">
        <v>351</v>
      </c>
      <c r="D778">
        <v>254780896</v>
      </c>
      <c r="E778" t="s">
        <v>11</v>
      </c>
      <c r="F778" t="s">
        <v>2481</v>
      </c>
      <c r="G778" t="s">
        <v>11</v>
      </c>
      <c r="H778" t="s">
        <v>2482</v>
      </c>
      <c r="I778" s="3" t="s">
        <v>3412</v>
      </c>
      <c r="J778" s="26" t="s">
        <v>4254</v>
      </c>
      <c r="K778">
        <v>871008</v>
      </c>
      <c r="L778" s="5">
        <v>872063</v>
      </c>
      <c r="M778">
        <f t="shared" si="24"/>
        <v>1056</v>
      </c>
      <c r="N778" s="5">
        <f t="shared" si="25"/>
        <v>0</v>
      </c>
      <c r="O778" s="5"/>
      <c r="P778" s="5"/>
      <c r="Q778" s="5"/>
      <c r="R778" s="5"/>
      <c r="S778" s="5"/>
      <c r="T778" s="5"/>
      <c r="U778" s="5"/>
      <c r="V778" s="5"/>
    </row>
    <row r="779" spans="1:22" x14ac:dyDescent="0.3">
      <c r="A779" t="s">
        <v>2483</v>
      </c>
      <c r="B779" t="s">
        <v>10</v>
      </c>
      <c r="C779">
        <v>473</v>
      </c>
      <c r="D779">
        <v>254780897</v>
      </c>
      <c r="E779" t="s">
        <v>2484</v>
      </c>
      <c r="F779" t="s">
        <v>2485</v>
      </c>
      <c r="G779" t="s">
        <v>11</v>
      </c>
      <c r="H779" t="s">
        <v>2486</v>
      </c>
      <c r="I779" s="3" t="s">
        <v>3934</v>
      </c>
      <c r="J779" s="26" t="s">
        <v>4254</v>
      </c>
      <c r="K779">
        <v>872690</v>
      </c>
      <c r="L779" s="5">
        <v>874111</v>
      </c>
      <c r="M779">
        <f t="shared" si="24"/>
        <v>1422</v>
      </c>
      <c r="N779" s="5">
        <f t="shared" si="25"/>
        <v>0</v>
      </c>
      <c r="O779" s="5"/>
      <c r="P779" s="5"/>
      <c r="Q779" s="5"/>
      <c r="R779" s="5"/>
      <c r="S779" s="5"/>
      <c r="T779" s="5"/>
      <c r="U779" s="5"/>
      <c r="V779" s="5"/>
    </row>
    <row r="780" spans="1:22" x14ac:dyDescent="0.3">
      <c r="A780" t="s">
        <v>2487</v>
      </c>
      <c r="B780" t="s">
        <v>11</v>
      </c>
      <c r="C780">
        <v>207</v>
      </c>
      <c r="D780">
        <v>254780898</v>
      </c>
      <c r="E780" t="s">
        <v>11</v>
      </c>
      <c r="F780" t="s">
        <v>2488</v>
      </c>
      <c r="G780" t="s">
        <v>11</v>
      </c>
      <c r="H780" t="s">
        <v>2489</v>
      </c>
      <c r="I780" s="3" t="s">
        <v>3379</v>
      </c>
      <c r="J780" s="26" t="s">
        <v>4254</v>
      </c>
      <c r="K780">
        <v>874230</v>
      </c>
      <c r="L780" s="5">
        <v>874853</v>
      </c>
      <c r="M780">
        <f t="shared" si="24"/>
        <v>624</v>
      </c>
      <c r="N780" s="5">
        <f t="shared" si="25"/>
        <v>0</v>
      </c>
      <c r="O780" s="5"/>
      <c r="P780" s="5"/>
      <c r="Q780" s="5"/>
      <c r="R780" s="5"/>
      <c r="S780" s="5"/>
      <c r="T780" s="5"/>
      <c r="U780" s="5"/>
      <c r="V780" s="5"/>
    </row>
    <row r="781" spans="1:22" x14ac:dyDescent="0.3">
      <c r="A781" t="s">
        <v>2490</v>
      </c>
      <c r="B781" t="s">
        <v>11</v>
      </c>
      <c r="C781">
        <v>273</v>
      </c>
      <c r="D781">
        <v>254780899</v>
      </c>
      <c r="E781" t="s">
        <v>2491</v>
      </c>
      <c r="F781" t="s">
        <v>2492</v>
      </c>
      <c r="G781" t="s">
        <v>11</v>
      </c>
      <c r="H781" t="s">
        <v>2493</v>
      </c>
      <c r="I781" s="3" t="s">
        <v>3935</v>
      </c>
      <c r="J781" s="26" t="s">
        <v>4254</v>
      </c>
      <c r="K781">
        <v>875572</v>
      </c>
      <c r="L781" s="5">
        <v>876393</v>
      </c>
      <c r="M781">
        <f t="shared" si="24"/>
        <v>822</v>
      </c>
      <c r="N781" s="5">
        <f t="shared" si="25"/>
        <v>0</v>
      </c>
      <c r="O781" s="5"/>
      <c r="P781" s="5"/>
      <c r="Q781" s="5"/>
      <c r="R781" s="5"/>
      <c r="S781" s="5"/>
      <c r="T781" s="5"/>
      <c r="U781" s="5"/>
      <c r="V781" s="5"/>
    </row>
    <row r="782" spans="1:22" x14ac:dyDescent="0.3">
      <c r="A782" t="s">
        <v>2494</v>
      </c>
      <c r="B782" t="s">
        <v>10</v>
      </c>
      <c r="C782">
        <v>438</v>
      </c>
      <c r="D782">
        <v>254780900</v>
      </c>
      <c r="E782" t="s">
        <v>2495</v>
      </c>
      <c r="F782" t="s">
        <v>2496</v>
      </c>
      <c r="G782" t="s">
        <v>11</v>
      </c>
      <c r="H782" t="s">
        <v>2497</v>
      </c>
      <c r="I782" s="3" t="s">
        <v>3936</v>
      </c>
      <c r="J782" s="26" t="s">
        <v>4254</v>
      </c>
      <c r="K782">
        <v>877139</v>
      </c>
      <c r="L782" s="5">
        <v>878455</v>
      </c>
      <c r="M782">
        <f t="shared" si="24"/>
        <v>1317</v>
      </c>
      <c r="N782" s="5">
        <f t="shared" si="25"/>
        <v>0</v>
      </c>
      <c r="O782" s="5"/>
      <c r="P782" s="5"/>
      <c r="Q782" s="5"/>
      <c r="R782" s="5"/>
      <c r="S782" s="5"/>
      <c r="T782" s="5"/>
      <c r="U782" s="5"/>
      <c r="V782" s="5"/>
    </row>
    <row r="783" spans="1:22" x14ac:dyDescent="0.3">
      <c r="A783" t="s">
        <v>2498</v>
      </c>
      <c r="B783" t="s">
        <v>10</v>
      </c>
      <c r="C783">
        <v>600</v>
      </c>
      <c r="D783">
        <v>254780901</v>
      </c>
      <c r="E783" t="s">
        <v>2499</v>
      </c>
      <c r="F783" t="s">
        <v>2500</v>
      </c>
      <c r="G783" t="s">
        <v>11</v>
      </c>
      <c r="H783" t="s">
        <v>2501</v>
      </c>
      <c r="I783" s="3" t="s">
        <v>3937</v>
      </c>
      <c r="J783" s="26" t="s">
        <v>4254</v>
      </c>
      <c r="K783">
        <v>878507</v>
      </c>
      <c r="L783" s="5">
        <v>880309</v>
      </c>
      <c r="M783">
        <f t="shared" si="24"/>
        <v>1803</v>
      </c>
      <c r="N783" s="5">
        <f t="shared" si="25"/>
        <v>0</v>
      </c>
      <c r="O783" s="5"/>
      <c r="P783" s="5"/>
      <c r="Q783" s="5"/>
      <c r="R783" s="5"/>
      <c r="S783" s="5"/>
      <c r="T783" s="5"/>
      <c r="U783" s="5"/>
      <c r="V783" s="5"/>
    </row>
    <row r="784" spans="1:22" x14ac:dyDescent="0.3">
      <c r="A784" t="s">
        <v>2502</v>
      </c>
      <c r="B784" t="s">
        <v>11</v>
      </c>
      <c r="C784">
        <v>412</v>
      </c>
      <c r="D784">
        <v>254780902</v>
      </c>
      <c r="E784" t="s">
        <v>11</v>
      </c>
      <c r="F784" t="s">
        <v>2503</v>
      </c>
      <c r="G784" t="s">
        <v>11</v>
      </c>
      <c r="H784" t="s">
        <v>2504</v>
      </c>
      <c r="I784" s="3" t="s">
        <v>3938</v>
      </c>
      <c r="J784" s="26" t="s">
        <v>4254</v>
      </c>
      <c r="K784">
        <v>880349</v>
      </c>
      <c r="L784" s="5">
        <v>881587</v>
      </c>
      <c r="M784">
        <f t="shared" si="24"/>
        <v>1239</v>
      </c>
      <c r="N784" s="5">
        <f t="shared" si="25"/>
        <v>0</v>
      </c>
      <c r="O784" s="5"/>
      <c r="P784" s="5"/>
      <c r="Q784" s="5"/>
      <c r="R784" s="5"/>
      <c r="S784" s="5"/>
      <c r="T784" s="5"/>
      <c r="U784" s="5"/>
      <c r="V784" s="5"/>
    </row>
    <row r="785" spans="1:22" x14ac:dyDescent="0.3">
      <c r="A785" t="s">
        <v>2505</v>
      </c>
      <c r="B785" t="s">
        <v>11</v>
      </c>
      <c r="C785">
        <v>766</v>
      </c>
      <c r="D785">
        <v>254780903</v>
      </c>
      <c r="E785" t="s">
        <v>11</v>
      </c>
      <c r="F785" t="s">
        <v>2506</v>
      </c>
      <c r="G785" t="s">
        <v>11</v>
      </c>
      <c r="H785" t="s">
        <v>945</v>
      </c>
      <c r="I785" s="3" t="s">
        <v>3670</v>
      </c>
      <c r="J785" s="26" t="s">
        <v>4254</v>
      </c>
      <c r="K785">
        <v>881796</v>
      </c>
      <c r="L785" s="5">
        <v>884096</v>
      </c>
      <c r="M785">
        <f t="shared" si="24"/>
        <v>2301</v>
      </c>
      <c r="N785" s="5">
        <f t="shared" si="25"/>
        <v>0</v>
      </c>
      <c r="O785" s="5"/>
      <c r="P785" s="5"/>
      <c r="Q785" s="5"/>
      <c r="R785" s="5"/>
      <c r="S785" s="5"/>
      <c r="T785" s="5"/>
      <c r="U785" s="5"/>
      <c r="V785" s="5"/>
    </row>
    <row r="786" spans="1:22" x14ac:dyDescent="0.3">
      <c r="A786" t="s">
        <v>2507</v>
      </c>
      <c r="B786" t="s">
        <v>10</v>
      </c>
      <c r="C786">
        <v>268</v>
      </c>
      <c r="D786">
        <v>254780904</v>
      </c>
      <c r="E786" t="s">
        <v>2508</v>
      </c>
      <c r="F786" t="s">
        <v>2509</v>
      </c>
      <c r="G786" t="s">
        <v>11</v>
      </c>
      <c r="H786" t="s">
        <v>2510</v>
      </c>
      <c r="I786" s="3" t="s">
        <v>3939</v>
      </c>
      <c r="J786" s="26" t="s">
        <v>4254</v>
      </c>
      <c r="K786">
        <v>884347</v>
      </c>
      <c r="L786" s="5">
        <v>885153</v>
      </c>
      <c r="M786">
        <f t="shared" si="24"/>
        <v>807</v>
      </c>
      <c r="N786" s="5">
        <f t="shared" si="25"/>
        <v>0</v>
      </c>
      <c r="O786" s="5"/>
      <c r="P786" s="5"/>
      <c r="Q786" s="5"/>
      <c r="R786" s="5"/>
      <c r="S786" s="5"/>
      <c r="T786" s="5"/>
      <c r="U786" s="5"/>
      <c r="V786" s="5"/>
    </row>
    <row r="787" spans="1:22" x14ac:dyDescent="0.3">
      <c r="A787" t="s">
        <v>2511</v>
      </c>
      <c r="B787" t="s">
        <v>10</v>
      </c>
      <c r="C787">
        <v>271</v>
      </c>
      <c r="D787">
        <v>254780905</v>
      </c>
      <c r="E787" t="s">
        <v>2512</v>
      </c>
      <c r="F787" t="s">
        <v>2513</v>
      </c>
      <c r="G787" t="s">
        <v>11</v>
      </c>
      <c r="H787" t="s">
        <v>2514</v>
      </c>
      <c r="I787" s="3" t="s">
        <v>3940</v>
      </c>
      <c r="J787" s="26" t="s">
        <v>4254</v>
      </c>
      <c r="K787">
        <v>885150</v>
      </c>
      <c r="L787" s="5">
        <v>885965</v>
      </c>
      <c r="M787">
        <f t="shared" si="24"/>
        <v>816</v>
      </c>
      <c r="N787" s="5">
        <f t="shared" si="25"/>
        <v>0</v>
      </c>
      <c r="O787" s="5"/>
      <c r="P787" s="5"/>
      <c r="Q787" s="5"/>
      <c r="R787" s="5"/>
      <c r="S787" s="5"/>
      <c r="T787" s="5"/>
      <c r="U787" s="5"/>
      <c r="V787" s="5"/>
    </row>
    <row r="788" spans="1:22" x14ac:dyDescent="0.3">
      <c r="A788" t="s">
        <v>2515</v>
      </c>
      <c r="B788" t="s">
        <v>11</v>
      </c>
      <c r="C788">
        <v>96</v>
      </c>
      <c r="D788">
        <v>254780906</v>
      </c>
      <c r="E788" t="s">
        <v>11</v>
      </c>
      <c r="F788" t="s">
        <v>2516</v>
      </c>
      <c r="G788" t="s">
        <v>11</v>
      </c>
      <c r="H788" t="s">
        <v>11</v>
      </c>
      <c r="I788" s="3" t="s">
        <v>3379</v>
      </c>
      <c r="J788" s="26" t="s">
        <v>4254</v>
      </c>
      <c r="K788">
        <v>886063</v>
      </c>
      <c r="L788" s="5">
        <v>886353</v>
      </c>
      <c r="M788">
        <f t="shared" si="24"/>
        <v>291</v>
      </c>
      <c r="N788" s="5">
        <f t="shared" si="25"/>
        <v>0</v>
      </c>
      <c r="O788" s="5"/>
      <c r="P788" s="5"/>
      <c r="Q788" s="5"/>
      <c r="R788" s="5"/>
      <c r="S788" s="5"/>
      <c r="T788" s="5"/>
      <c r="U788" s="5"/>
      <c r="V788" s="5"/>
    </row>
    <row r="789" spans="1:22" x14ac:dyDescent="0.3">
      <c r="A789" t="s">
        <v>2517</v>
      </c>
      <c r="B789" t="s">
        <v>11</v>
      </c>
      <c r="C789">
        <v>88</v>
      </c>
      <c r="D789">
        <v>254780907</v>
      </c>
      <c r="E789" t="s">
        <v>11</v>
      </c>
      <c r="F789" t="s">
        <v>2518</v>
      </c>
      <c r="G789" t="s">
        <v>11</v>
      </c>
      <c r="H789" t="s">
        <v>11</v>
      </c>
      <c r="I789" s="3" t="s">
        <v>3379</v>
      </c>
      <c r="J789" s="26" t="s">
        <v>4254</v>
      </c>
      <c r="K789">
        <v>886495</v>
      </c>
      <c r="L789" s="5">
        <v>886761</v>
      </c>
      <c r="M789">
        <f t="shared" si="24"/>
        <v>267</v>
      </c>
      <c r="N789" s="5">
        <f t="shared" si="25"/>
        <v>0</v>
      </c>
      <c r="O789" s="5"/>
      <c r="P789" s="5"/>
      <c r="Q789" s="5"/>
      <c r="R789" s="5"/>
      <c r="S789" s="5"/>
      <c r="T789" s="5"/>
      <c r="U789" s="5"/>
      <c r="V789" s="5"/>
    </row>
    <row r="790" spans="1:22" x14ac:dyDescent="0.3">
      <c r="A790" t="s">
        <v>2519</v>
      </c>
      <c r="B790" t="s">
        <v>10</v>
      </c>
      <c r="C790">
        <v>35</v>
      </c>
      <c r="D790">
        <v>254780908</v>
      </c>
      <c r="E790" t="s">
        <v>11</v>
      </c>
      <c r="F790" t="s">
        <v>2520</v>
      </c>
      <c r="G790" t="s">
        <v>11</v>
      </c>
      <c r="H790" t="s">
        <v>11</v>
      </c>
      <c r="I790" s="3" t="s">
        <v>3379</v>
      </c>
      <c r="J790" s="26" t="s">
        <v>4254</v>
      </c>
      <c r="K790">
        <v>886661</v>
      </c>
      <c r="L790" s="5">
        <v>886768</v>
      </c>
      <c r="M790">
        <f t="shared" si="24"/>
        <v>108</v>
      </c>
      <c r="N790" s="5">
        <f t="shared" si="25"/>
        <v>0</v>
      </c>
      <c r="O790" s="5"/>
      <c r="P790" s="5"/>
      <c r="Q790" s="5"/>
      <c r="R790" s="5"/>
      <c r="S790" s="5"/>
      <c r="T790" s="5"/>
      <c r="U790" s="5"/>
      <c r="V790" s="5"/>
    </row>
    <row r="791" spans="1:22" x14ac:dyDescent="0.3">
      <c r="A791" t="s">
        <v>2521</v>
      </c>
      <c r="B791" t="s">
        <v>11</v>
      </c>
      <c r="C791">
        <v>159</v>
      </c>
      <c r="D791">
        <v>254780909</v>
      </c>
      <c r="E791" t="s">
        <v>11</v>
      </c>
      <c r="F791" t="s">
        <v>2522</v>
      </c>
      <c r="G791" t="s">
        <v>11</v>
      </c>
      <c r="H791" t="s">
        <v>11</v>
      </c>
      <c r="I791" s="3" t="s">
        <v>3379</v>
      </c>
      <c r="J791" s="26" t="s">
        <v>4254</v>
      </c>
      <c r="K791">
        <v>886879</v>
      </c>
      <c r="L791" s="5">
        <v>887358</v>
      </c>
      <c r="M791">
        <f t="shared" si="24"/>
        <v>480</v>
      </c>
      <c r="N791" s="5">
        <f t="shared" si="25"/>
        <v>0</v>
      </c>
      <c r="O791" s="5"/>
      <c r="P791" s="5"/>
      <c r="Q791" s="5"/>
      <c r="R791" s="5"/>
      <c r="S791" s="5"/>
      <c r="T791" s="5"/>
      <c r="U791" s="5"/>
      <c r="V791" s="5"/>
    </row>
    <row r="792" spans="1:22" x14ac:dyDescent="0.3">
      <c r="A792" t="s">
        <v>2523</v>
      </c>
      <c r="B792" t="s">
        <v>10</v>
      </c>
      <c r="C792">
        <v>222</v>
      </c>
      <c r="D792">
        <v>255764507</v>
      </c>
      <c r="E792" t="s">
        <v>36</v>
      </c>
      <c r="F792" t="s">
        <v>2524</v>
      </c>
      <c r="G792" t="s">
        <v>11</v>
      </c>
      <c r="H792" t="s">
        <v>38</v>
      </c>
      <c r="I792" s="3" t="s">
        <v>3384</v>
      </c>
      <c r="J792" s="26" t="s">
        <v>4254</v>
      </c>
      <c r="K792">
        <v>888015</v>
      </c>
      <c r="L792" s="5">
        <v>888683</v>
      </c>
      <c r="M792">
        <f t="shared" si="24"/>
        <v>669</v>
      </c>
      <c r="N792" s="5">
        <f t="shared" si="25"/>
        <v>0</v>
      </c>
      <c r="O792" s="5"/>
      <c r="P792" s="5"/>
      <c r="Q792" s="5"/>
      <c r="R792" s="5"/>
      <c r="S792" s="5"/>
      <c r="T792" s="5"/>
      <c r="U792" s="5"/>
      <c r="V792" s="5"/>
    </row>
    <row r="793" spans="1:22" x14ac:dyDescent="0.3">
      <c r="A793" t="s">
        <v>2525</v>
      </c>
      <c r="B793" t="s">
        <v>11</v>
      </c>
      <c r="C793">
        <v>288</v>
      </c>
      <c r="D793">
        <v>254780911</v>
      </c>
      <c r="E793" t="s">
        <v>11</v>
      </c>
      <c r="F793" t="s">
        <v>2526</v>
      </c>
      <c r="G793" t="s">
        <v>11</v>
      </c>
      <c r="H793" t="s">
        <v>2527</v>
      </c>
      <c r="I793" s="3" t="s">
        <v>3941</v>
      </c>
      <c r="J793" s="26" t="s">
        <v>4254</v>
      </c>
      <c r="K793">
        <v>888733</v>
      </c>
      <c r="L793" s="5">
        <v>889599</v>
      </c>
      <c r="M793">
        <f t="shared" si="24"/>
        <v>867</v>
      </c>
      <c r="N793" s="5">
        <f t="shared" si="25"/>
        <v>0</v>
      </c>
      <c r="O793" s="5"/>
      <c r="P793" s="5"/>
      <c r="Q793" s="5"/>
      <c r="R793" s="5"/>
      <c r="S793" s="5"/>
      <c r="T793" s="5"/>
      <c r="U793" s="5"/>
      <c r="V793" s="5"/>
    </row>
    <row r="794" spans="1:22" x14ac:dyDescent="0.3">
      <c r="A794" t="s">
        <v>2528</v>
      </c>
      <c r="B794" t="s">
        <v>10</v>
      </c>
      <c r="C794">
        <v>68</v>
      </c>
      <c r="D794">
        <v>254780912</v>
      </c>
      <c r="E794" t="s">
        <v>11</v>
      </c>
      <c r="F794" t="s">
        <v>2529</v>
      </c>
      <c r="G794" t="s">
        <v>11</v>
      </c>
      <c r="H794" t="s">
        <v>11</v>
      </c>
      <c r="I794" s="3" t="s">
        <v>3379</v>
      </c>
      <c r="J794" s="26" t="s">
        <v>4254</v>
      </c>
      <c r="K794">
        <v>889966</v>
      </c>
      <c r="L794" s="5">
        <v>890172</v>
      </c>
      <c r="M794">
        <f t="shared" si="24"/>
        <v>207</v>
      </c>
      <c r="N794" s="5">
        <f t="shared" si="25"/>
        <v>0</v>
      </c>
      <c r="O794" s="5"/>
      <c r="P794" s="5"/>
      <c r="Q794" s="5"/>
      <c r="R794" s="5"/>
      <c r="S794" s="5"/>
      <c r="T794" s="5"/>
      <c r="U794" s="5"/>
      <c r="V794" s="5"/>
    </row>
    <row r="795" spans="1:22" x14ac:dyDescent="0.3">
      <c r="A795" t="s">
        <v>2530</v>
      </c>
      <c r="B795" t="s">
        <v>11</v>
      </c>
      <c r="C795">
        <v>78</v>
      </c>
      <c r="D795">
        <v>254780913</v>
      </c>
      <c r="E795" t="s">
        <v>11</v>
      </c>
      <c r="F795" t="s">
        <v>2531</v>
      </c>
      <c r="G795" t="s">
        <v>11</v>
      </c>
      <c r="H795" t="s">
        <v>2532</v>
      </c>
      <c r="I795" s="3" t="s">
        <v>3942</v>
      </c>
      <c r="J795" s="26" t="s">
        <v>4254</v>
      </c>
      <c r="K795">
        <v>890554</v>
      </c>
      <c r="L795" s="5">
        <v>890790</v>
      </c>
      <c r="M795">
        <f t="shared" si="24"/>
        <v>237</v>
      </c>
      <c r="N795" s="5">
        <f t="shared" si="25"/>
        <v>0</v>
      </c>
      <c r="O795" s="5"/>
      <c r="P795" s="5"/>
      <c r="Q795" s="5"/>
      <c r="R795" s="5"/>
      <c r="S795" s="5"/>
      <c r="T795" s="5"/>
      <c r="U795" s="5"/>
      <c r="V795" s="5"/>
    </row>
    <row r="796" spans="1:22" x14ac:dyDescent="0.3">
      <c r="A796" t="s">
        <v>2533</v>
      </c>
      <c r="B796" t="s">
        <v>10</v>
      </c>
      <c r="C796">
        <v>408</v>
      </c>
      <c r="D796">
        <v>254780914</v>
      </c>
      <c r="E796" t="s">
        <v>11</v>
      </c>
      <c r="F796" t="s">
        <v>2534</v>
      </c>
      <c r="G796" t="s">
        <v>11</v>
      </c>
      <c r="H796" t="s">
        <v>11</v>
      </c>
      <c r="I796" s="3" t="s">
        <v>3379</v>
      </c>
      <c r="J796" s="26" t="s">
        <v>4254</v>
      </c>
      <c r="K796">
        <v>891394</v>
      </c>
      <c r="L796" s="5">
        <v>892620</v>
      </c>
      <c r="M796">
        <f t="shared" si="24"/>
        <v>1227</v>
      </c>
      <c r="N796" s="5">
        <f t="shared" si="25"/>
        <v>0</v>
      </c>
      <c r="O796" s="5"/>
      <c r="P796" s="5"/>
      <c r="Q796" s="5"/>
      <c r="R796" s="5"/>
      <c r="S796" s="5"/>
      <c r="T796" s="5"/>
      <c r="U796" s="5"/>
      <c r="V796" s="5"/>
    </row>
    <row r="797" spans="1:22" x14ac:dyDescent="0.3">
      <c r="A797" t="s">
        <v>2535</v>
      </c>
      <c r="B797" t="s">
        <v>11</v>
      </c>
      <c r="C797">
        <v>626</v>
      </c>
      <c r="D797">
        <v>254780915</v>
      </c>
      <c r="E797" t="s">
        <v>11</v>
      </c>
      <c r="F797" t="s">
        <v>2536</v>
      </c>
      <c r="G797" t="s">
        <v>11</v>
      </c>
      <c r="H797" t="s">
        <v>2537</v>
      </c>
      <c r="I797" s="3" t="s">
        <v>3943</v>
      </c>
      <c r="J797" s="26" t="s">
        <v>4254</v>
      </c>
      <c r="K797">
        <v>893296</v>
      </c>
      <c r="L797" s="5">
        <v>895176</v>
      </c>
      <c r="M797">
        <f t="shared" si="24"/>
        <v>1881</v>
      </c>
      <c r="N797" s="5">
        <f t="shared" si="25"/>
        <v>0</v>
      </c>
      <c r="O797" s="5"/>
      <c r="P797" s="5"/>
      <c r="Q797" s="5"/>
      <c r="R797" s="5"/>
      <c r="S797" s="5"/>
      <c r="T797" s="5"/>
      <c r="U797" s="5"/>
      <c r="V797" s="5"/>
    </row>
    <row r="798" spans="1:22" x14ac:dyDescent="0.3">
      <c r="A798" t="s">
        <v>2538</v>
      </c>
      <c r="B798" t="s">
        <v>10</v>
      </c>
      <c r="C798">
        <v>482</v>
      </c>
      <c r="D798">
        <v>254780916</v>
      </c>
      <c r="E798" t="s">
        <v>2539</v>
      </c>
      <c r="F798" t="s">
        <v>2540</v>
      </c>
      <c r="G798" t="s">
        <v>11</v>
      </c>
      <c r="H798" t="s">
        <v>620</v>
      </c>
      <c r="I798" s="3" t="s">
        <v>3944</v>
      </c>
      <c r="J798" s="26" t="s">
        <v>4254</v>
      </c>
      <c r="K798">
        <v>895380</v>
      </c>
      <c r="L798" s="5">
        <v>896828</v>
      </c>
      <c r="M798">
        <f t="shared" si="24"/>
        <v>1449</v>
      </c>
      <c r="N798" s="5">
        <f t="shared" si="25"/>
        <v>0</v>
      </c>
      <c r="O798" s="5"/>
      <c r="P798" s="5"/>
      <c r="Q798" s="5"/>
      <c r="R798" s="5"/>
      <c r="S798" s="5"/>
      <c r="T798" s="5"/>
      <c r="U798" s="5"/>
      <c r="V798" s="5"/>
    </row>
    <row r="799" spans="1:22" x14ac:dyDescent="0.3">
      <c r="A799" t="s">
        <v>2541</v>
      </c>
      <c r="B799" t="s">
        <v>10</v>
      </c>
      <c r="C799">
        <v>596</v>
      </c>
      <c r="D799">
        <v>254780917</v>
      </c>
      <c r="E799" t="s">
        <v>2542</v>
      </c>
      <c r="F799" t="s">
        <v>2543</v>
      </c>
      <c r="G799" t="s">
        <v>11</v>
      </c>
      <c r="H799" t="s">
        <v>231</v>
      </c>
      <c r="I799" s="3" t="s">
        <v>3733</v>
      </c>
      <c r="J799" s="26" t="s">
        <v>4254</v>
      </c>
      <c r="K799">
        <v>897303</v>
      </c>
      <c r="L799" s="5">
        <v>899093</v>
      </c>
      <c r="M799">
        <f t="shared" si="24"/>
        <v>1791</v>
      </c>
      <c r="N799" s="5">
        <f t="shared" si="25"/>
        <v>0</v>
      </c>
      <c r="O799" s="5"/>
      <c r="P799" s="5"/>
      <c r="Q799" s="5"/>
      <c r="R799" s="5"/>
      <c r="S799" s="5"/>
      <c r="T799" s="5"/>
      <c r="U799" s="5"/>
      <c r="V799" s="5"/>
    </row>
    <row r="800" spans="1:22" x14ac:dyDescent="0.3">
      <c r="A800" t="s">
        <v>2544</v>
      </c>
      <c r="B800" t="s">
        <v>11</v>
      </c>
      <c r="C800">
        <v>623</v>
      </c>
      <c r="D800">
        <v>254780918</v>
      </c>
      <c r="E800" t="s">
        <v>11</v>
      </c>
      <c r="F800" t="s">
        <v>2545</v>
      </c>
      <c r="G800" t="s">
        <v>11</v>
      </c>
      <c r="H800" t="s">
        <v>2546</v>
      </c>
      <c r="I800" s="3" t="s">
        <v>3945</v>
      </c>
      <c r="J800" s="26" t="s">
        <v>4254</v>
      </c>
      <c r="K800">
        <v>899321</v>
      </c>
      <c r="L800" s="5">
        <v>901192</v>
      </c>
      <c r="M800">
        <f t="shared" si="24"/>
        <v>1872</v>
      </c>
      <c r="N800" s="5">
        <f t="shared" si="25"/>
        <v>0</v>
      </c>
      <c r="O800" s="5"/>
      <c r="P800" s="5"/>
      <c r="Q800" s="5"/>
      <c r="R800" s="5"/>
      <c r="S800" s="5"/>
      <c r="T800" s="5"/>
      <c r="U800" s="5"/>
      <c r="V800" s="5"/>
    </row>
    <row r="801" spans="1:22" x14ac:dyDescent="0.3">
      <c r="A801" t="s">
        <v>2547</v>
      </c>
      <c r="B801" t="s">
        <v>10</v>
      </c>
      <c r="C801">
        <v>198</v>
      </c>
      <c r="D801">
        <v>254780919</v>
      </c>
      <c r="E801" t="s">
        <v>2548</v>
      </c>
      <c r="F801" t="s">
        <v>2549</v>
      </c>
      <c r="G801" t="s">
        <v>11</v>
      </c>
      <c r="H801" t="s">
        <v>2550</v>
      </c>
      <c r="I801" s="3" t="s">
        <v>3946</v>
      </c>
      <c r="J801" s="26" t="s">
        <v>4254</v>
      </c>
      <c r="K801">
        <v>901563</v>
      </c>
      <c r="L801" s="5">
        <v>902159</v>
      </c>
      <c r="M801">
        <f t="shared" si="24"/>
        <v>597</v>
      </c>
      <c r="N801" s="5">
        <f t="shared" si="25"/>
        <v>0</v>
      </c>
      <c r="O801" s="5"/>
      <c r="P801" s="5"/>
      <c r="Q801" s="5"/>
      <c r="R801" s="5"/>
      <c r="S801" s="5"/>
      <c r="T801" s="5"/>
      <c r="U801" s="5"/>
      <c r="V801" s="5"/>
    </row>
    <row r="802" spans="1:22" x14ac:dyDescent="0.3">
      <c r="A802" t="s">
        <v>2551</v>
      </c>
      <c r="B802" t="s">
        <v>10</v>
      </c>
      <c r="C802">
        <v>358</v>
      </c>
      <c r="D802">
        <v>254780920</v>
      </c>
      <c r="E802" t="s">
        <v>2552</v>
      </c>
      <c r="F802" t="s">
        <v>2553</v>
      </c>
      <c r="G802" t="s">
        <v>11</v>
      </c>
      <c r="H802" t="s">
        <v>2554</v>
      </c>
      <c r="I802" s="3" t="s">
        <v>3947</v>
      </c>
      <c r="J802" s="26" t="s">
        <v>4254</v>
      </c>
      <c r="K802">
        <v>902150</v>
      </c>
      <c r="L802" s="5">
        <v>903226</v>
      </c>
      <c r="M802">
        <f t="shared" si="24"/>
        <v>1077</v>
      </c>
      <c r="N802" s="5">
        <f t="shared" si="25"/>
        <v>0</v>
      </c>
      <c r="O802" s="5"/>
      <c r="P802" s="5"/>
      <c r="Q802" s="5"/>
      <c r="R802" s="5"/>
      <c r="S802" s="5"/>
      <c r="T802" s="5"/>
      <c r="U802" s="5"/>
      <c r="V802" s="5"/>
    </row>
    <row r="803" spans="1:22" x14ac:dyDescent="0.3">
      <c r="A803" t="s">
        <v>2555</v>
      </c>
      <c r="B803" t="s">
        <v>10</v>
      </c>
      <c r="C803">
        <v>290</v>
      </c>
      <c r="D803">
        <v>254780921</v>
      </c>
      <c r="E803" t="s">
        <v>2556</v>
      </c>
      <c r="F803" t="s">
        <v>2557</v>
      </c>
      <c r="G803" t="s">
        <v>11</v>
      </c>
      <c r="H803" t="s">
        <v>2558</v>
      </c>
      <c r="I803" s="3" t="s">
        <v>3948</v>
      </c>
      <c r="J803" s="26" t="s">
        <v>4254</v>
      </c>
      <c r="K803">
        <v>903201</v>
      </c>
      <c r="L803" s="5">
        <v>904073</v>
      </c>
      <c r="M803">
        <f t="shared" si="24"/>
        <v>873</v>
      </c>
      <c r="N803" s="5">
        <f t="shared" si="25"/>
        <v>0</v>
      </c>
      <c r="O803" s="5"/>
      <c r="P803" s="5"/>
      <c r="Q803" s="5"/>
      <c r="R803" s="5"/>
      <c r="S803" s="5"/>
      <c r="T803" s="5"/>
      <c r="U803" s="5"/>
      <c r="V803" s="5"/>
    </row>
    <row r="804" spans="1:22" x14ac:dyDescent="0.3">
      <c r="A804" t="s">
        <v>2559</v>
      </c>
      <c r="B804" t="s">
        <v>10</v>
      </c>
      <c r="C804">
        <v>292</v>
      </c>
      <c r="D804">
        <v>254780922</v>
      </c>
      <c r="E804" t="s">
        <v>2560</v>
      </c>
      <c r="F804" t="s">
        <v>2561</v>
      </c>
      <c r="G804" t="s">
        <v>11</v>
      </c>
      <c r="H804" t="s">
        <v>2562</v>
      </c>
      <c r="I804" s="3" t="s">
        <v>3949</v>
      </c>
      <c r="J804" s="26" t="s">
        <v>4254</v>
      </c>
      <c r="K804">
        <v>904097</v>
      </c>
      <c r="L804" s="5">
        <v>904975</v>
      </c>
      <c r="M804">
        <f t="shared" si="24"/>
        <v>879</v>
      </c>
      <c r="N804" s="5">
        <f t="shared" si="25"/>
        <v>0</v>
      </c>
      <c r="O804" s="5"/>
      <c r="P804" s="5"/>
      <c r="Q804" s="5"/>
      <c r="R804" s="5"/>
      <c r="S804" s="5"/>
      <c r="T804" s="5"/>
      <c r="U804" s="5"/>
      <c r="V804" s="5"/>
    </row>
    <row r="805" spans="1:22" x14ac:dyDescent="0.3">
      <c r="A805" t="s">
        <v>2563</v>
      </c>
      <c r="B805" t="s">
        <v>10</v>
      </c>
      <c r="C805">
        <v>365</v>
      </c>
      <c r="D805">
        <v>254780923</v>
      </c>
      <c r="E805" t="s">
        <v>11</v>
      </c>
      <c r="F805" t="s">
        <v>2564</v>
      </c>
      <c r="G805" t="s">
        <v>11</v>
      </c>
      <c r="H805" t="s">
        <v>255</v>
      </c>
      <c r="I805" s="3" t="s">
        <v>3379</v>
      </c>
      <c r="J805" s="26" t="s">
        <v>4254</v>
      </c>
      <c r="K805">
        <v>905128</v>
      </c>
      <c r="L805" s="5">
        <v>906225</v>
      </c>
      <c r="M805">
        <f t="shared" si="24"/>
        <v>1098</v>
      </c>
      <c r="N805" s="5">
        <f t="shared" si="25"/>
        <v>0</v>
      </c>
      <c r="O805" s="5"/>
      <c r="P805" s="5"/>
      <c r="Q805" s="5"/>
      <c r="R805" s="5"/>
      <c r="S805" s="5"/>
      <c r="T805" s="5"/>
      <c r="U805" s="5"/>
      <c r="V805" s="5"/>
    </row>
    <row r="806" spans="1:22" x14ac:dyDescent="0.3">
      <c r="A806" t="s">
        <v>2565</v>
      </c>
      <c r="B806" t="s">
        <v>10</v>
      </c>
      <c r="C806">
        <v>609</v>
      </c>
      <c r="D806">
        <v>254780924</v>
      </c>
      <c r="E806" t="s">
        <v>11</v>
      </c>
      <c r="F806" t="s">
        <v>2566</v>
      </c>
      <c r="G806" t="s">
        <v>11</v>
      </c>
      <c r="H806" t="s">
        <v>2567</v>
      </c>
      <c r="I806" s="3" t="s">
        <v>3950</v>
      </c>
      <c r="J806" s="26" t="s">
        <v>4254</v>
      </c>
      <c r="K806">
        <v>906694</v>
      </c>
      <c r="L806" s="5">
        <v>908523</v>
      </c>
      <c r="M806">
        <f t="shared" si="24"/>
        <v>1830</v>
      </c>
      <c r="N806" s="5">
        <f t="shared" si="25"/>
        <v>0</v>
      </c>
      <c r="O806" s="5"/>
      <c r="P806" s="5"/>
      <c r="Q806" s="5"/>
      <c r="R806" s="5"/>
      <c r="S806" s="5"/>
      <c r="T806" s="5"/>
      <c r="U806" s="5"/>
      <c r="V806" s="5"/>
    </row>
    <row r="807" spans="1:22" x14ac:dyDescent="0.3">
      <c r="A807" t="s">
        <v>2568</v>
      </c>
      <c r="B807" t="s">
        <v>10</v>
      </c>
      <c r="C807">
        <v>833</v>
      </c>
      <c r="D807">
        <v>254780925</v>
      </c>
      <c r="E807" t="s">
        <v>11</v>
      </c>
      <c r="F807" t="s">
        <v>2569</v>
      </c>
      <c r="G807" t="s">
        <v>11</v>
      </c>
      <c r="H807" t="s">
        <v>2570</v>
      </c>
      <c r="I807" s="3" t="s">
        <v>3951</v>
      </c>
      <c r="J807" s="26" t="s">
        <v>4254</v>
      </c>
      <c r="K807">
        <v>908699</v>
      </c>
      <c r="L807" s="5">
        <v>911200</v>
      </c>
      <c r="M807">
        <f t="shared" si="24"/>
        <v>2502</v>
      </c>
      <c r="N807" s="5">
        <f t="shared" si="25"/>
        <v>0</v>
      </c>
      <c r="O807" s="5"/>
      <c r="P807" s="5"/>
      <c r="Q807" s="5"/>
      <c r="R807" s="5"/>
      <c r="S807" s="5"/>
      <c r="T807" s="5"/>
      <c r="U807" s="5"/>
      <c r="V807" s="5"/>
    </row>
    <row r="808" spans="1:22" x14ac:dyDescent="0.3">
      <c r="A808" t="s">
        <v>2571</v>
      </c>
      <c r="B808" t="s">
        <v>10</v>
      </c>
      <c r="C808">
        <v>49</v>
      </c>
      <c r="D808">
        <v>254780926</v>
      </c>
      <c r="E808" t="s">
        <v>11</v>
      </c>
      <c r="F808" t="s">
        <v>2572</v>
      </c>
      <c r="G808" t="s">
        <v>11</v>
      </c>
      <c r="H808" t="s">
        <v>11</v>
      </c>
      <c r="I808" s="3" t="s">
        <v>3379</v>
      </c>
      <c r="J808" s="26" t="s">
        <v>4254</v>
      </c>
      <c r="K808">
        <v>911560</v>
      </c>
      <c r="L808" s="5">
        <v>911709</v>
      </c>
      <c r="M808">
        <f t="shared" si="24"/>
        <v>150</v>
      </c>
      <c r="N808" s="5">
        <f t="shared" si="25"/>
        <v>0</v>
      </c>
      <c r="O808" s="5"/>
      <c r="P808" s="5"/>
      <c r="Q808" s="5"/>
      <c r="R808" s="5"/>
      <c r="S808" s="5"/>
      <c r="T808" s="5"/>
      <c r="U808" s="5"/>
      <c r="V808" s="5"/>
    </row>
    <row r="809" spans="1:22" x14ac:dyDescent="0.3">
      <c r="A809" t="s">
        <v>2573</v>
      </c>
      <c r="B809" t="s">
        <v>10</v>
      </c>
      <c r="C809">
        <v>430</v>
      </c>
      <c r="D809">
        <v>254780927</v>
      </c>
      <c r="E809" t="s">
        <v>11</v>
      </c>
      <c r="F809" t="s">
        <v>2574</v>
      </c>
      <c r="G809" t="s">
        <v>11</v>
      </c>
      <c r="H809" t="s">
        <v>2575</v>
      </c>
      <c r="I809" s="3" t="s">
        <v>3952</v>
      </c>
      <c r="J809" s="26" t="s">
        <v>4254</v>
      </c>
      <c r="K809">
        <v>911856</v>
      </c>
      <c r="L809" s="5">
        <v>913148</v>
      </c>
      <c r="M809">
        <f t="shared" si="24"/>
        <v>1293</v>
      </c>
      <c r="N809" s="5">
        <f t="shared" si="25"/>
        <v>0</v>
      </c>
      <c r="O809" s="5"/>
      <c r="P809" s="5"/>
      <c r="Q809" s="5"/>
      <c r="R809" s="5"/>
      <c r="S809" s="5"/>
      <c r="T809" s="5"/>
      <c r="U809" s="5"/>
      <c r="V809" s="5"/>
    </row>
    <row r="810" spans="1:22" x14ac:dyDescent="0.3">
      <c r="A810" t="s">
        <v>2576</v>
      </c>
      <c r="B810" t="s">
        <v>11</v>
      </c>
      <c r="C810">
        <v>496</v>
      </c>
      <c r="D810">
        <v>254780928</v>
      </c>
      <c r="E810" t="s">
        <v>2577</v>
      </c>
      <c r="F810" t="s">
        <v>2578</v>
      </c>
      <c r="G810" t="s">
        <v>11</v>
      </c>
      <c r="H810" t="s">
        <v>2579</v>
      </c>
      <c r="I810" s="3" t="s">
        <v>3953</v>
      </c>
      <c r="J810" s="26" t="s">
        <v>4254</v>
      </c>
      <c r="K810">
        <v>913350</v>
      </c>
      <c r="L810" s="5">
        <v>914840</v>
      </c>
      <c r="M810">
        <f t="shared" si="24"/>
        <v>1491</v>
      </c>
      <c r="N810" s="5">
        <f t="shared" si="25"/>
        <v>0</v>
      </c>
      <c r="O810" s="5"/>
      <c r="P810" s="5"/>
      <c r="Q810" s="5"/>
      <c r="R810" s="5"/>
      <c r="S810" s="5"/>
      <c r="T810" s="5"/>
      <c r="U810" s="5"/>
      <c r="V810" s="5"/>
    </row>
    <row r="811" spans="1:22" x14ac:dyDescent="0.3">
      <c r="A811" t="s">
        <v>2580</v>
      </c>
      <c r="B811" t="s">
        <v>10</v>
      </c>
      <c r="C811">
        <v>408</v>
      </c>
      <c r="D811">
        <v>254780929</v>
      </c>
      <c r="E811" t="s">
        <v>11</v>
      </c>
      <c r="F811" t="s">
        <v>2581</v>
      </c>
      <c r="G811" t="s">
        <v>11</v>
      </c>
      <c r="H811" t="s">
        <v>11</v>
      </c>
      <c r="I811" s="3" t="s">
        <v>3379</v>
      </c>
      <c r="J811" s="26" t="s">
        <v>4254</v>
      </c>
      <c r="K811">
        <v>915598</v>
      </c>
      <c r="L811" s="5">
        <v>916824</v>
      </c>
      <c r="M811">
        <f t="shared" si="24"/>
        <v>1227</v>
      </c>
      <c r="N811" s="5">
        <f t="shared" si="25"/>
        <v>0</v>
      </c>
      <c r="O811" s="5"/>
      <c r="P811" s="5"/>
      <c r="Q811" s="5"/>
      <c r="R811" s="5"/>
      <c r="S811" s="5"/>
      <c r="T811" s="5"/>
      <c r="U811" s="5"/>
      <c r="V811" s="5"/>
    </row>
    <row r="812" spans="1:22" x14ac:dyDescent="0.3">
      <c r="A812" t="s">
        <v>2582</v>
      </c>
      <c r="B812" t="s">
        <v>11</v>
      </c>
      <c r="C812">
        <v>452</v>
      </c>
      <c r="D812">
        <v>254780930</v>
      </c>
      <c r="E812" t="s">
        <v>2583</v>
      </c>
      <c r="F812" t="s">
        <v>2584</v>
      </c>
      <c r="G812" t="s">
        <v>11</v>
      </c>
      <c r="H812" t="s">
        <v>2585</v>
      </c>
      <c r="I812" s="3" t="s">
        <v>3954</v>
      </c>
      <c r="J812" s="26" t="s">
        <v>4254</v>
      </c>
      <c r="K812">
        <v>917027</v>
      </c>
      <c r="L812" s="5">
        <v>918385</v>
      </c>
      <c r="M812">
        <f t="shared" si="24"/>
        <v>1359</v>
      </c>
      <c r="N812" s="5">
        <f t="shared" si="25"/>
        <v>0</v>
      </c>
      <c r="O812" s="5"/>
      <c r="P812" s="5"/>
      <c r="Q812" s="5"/>
      <c r="R812" s="5"/>
      <c r="S812" s="5"/>
      <c r="T812" s="5"/>
      <c r="U812" s="5"/>
      <c r="V812" s="5"/>
    </row>
    <row r="813" spans="1:22" x14ac:dyDescent="0.3">
      <c r="A813" t="s">
        <v>2586</v>
      </c>
      <c r="B813" t="s">
        <v>11</v>
      </c>
      <c r="C813">
        <v>56</v>
      </c>
      <c r="D813">
        <v>254780931</v>
      </c>
      <c r="E813" t="s">
        <v>11</v>
      </c>
      <c r="F813" t="s">
        <v>2587</v>
      </c>
      <c r="G813" t="s">
        <v>11</v>
      </c>
      <c r="H813" t="s">
        <v>11</v>
      </c>
      <c r="I813" s="3" t="s">
        <v>3379</v>
      </c>
      <c r="J813" s="26" t="s">
        <v>4254</v>
      </c>
      <c r="K813">
        <v>918382</v>
      </c>
      <c r="L813" s="5">
        <v>918552</v>
      </c>
      <c r="M813">
        <f t="shared" si="24"/>
        <v>171</v>
      </c>
      <c r="N813" s="5">
        <f t="shared" si="25"/>
        <v>0</v>
      </c>
      <c r="O813" s="5"/>
      <c r="P813" s="5"/>
      <c r="Q813" s="5"/>
      <c r="R813" s="5"/>
      <c r="S813" s="5"/>
      <c r="T813" s="5"/>
      <c r="U813" s="5"/>
      <c r="V813" s="5"/>
    </row>
    <row r="814" spans="1:22" x14ac:dyDescent="0.3">
      <c r="A814" t="s">
        <v>2588</v>
      </c>
      <c r="B814" t="s">
        <v>10</v>
      </c>
      <c r="C814">
        <v>236</v>
      </c>
      <c r="D814">
        <v>254780932</v>
      </c>
      <c r="E814" t="s">
        <v>11</v>
      </c>
      <c r="F814" t="s">
        <v>2589</v>
      </c>
      <c r="G814" t="s">
        <v>11</v>
      </c>
      <c r="H814" t="s">
        <v>2590</v>
      </c>
      <c r="I814" s="3" t="s">
        <v>3379</v>
      </c>
      <c r="J814" s="26" t="s">
        <v>4254</v>
      </c>
      <c r="K814">
        <v>920276</v>
      </c>
      <c r="L814" s="5">
        <v>920986</v>
      </c>
      <c r="M814">
        <f t="shared" si="24"/>
        <v>711</v>
      </c>
      <c r="N814" s="5">
        <f t="shared" si="25"/>
        <v>0</v>
      </c>
      <c r="O814" s="5"/>
      <c r="P814" s="5"/>
      <c r="Q814" s="5"/>
      <c r="R814" s="5"/>
      <c r="S814" s="5"/>
      <c r="T814" s="5"/>
      <c r="U814" s="5"/>
      <c r="V814" s="5"/>
    </row>
    <row r="815" spans="1:22" x14ac:dyDescent="0.3">
      <c r="A815" t="s">
        <v>2591</v>
      </c>
      <c r="B815" t="s">
        <v>10</v>
      </c>
      <c r="C815">
        <v>947</v>
      </c>
      <c r="D815">
        <v>254780933</v>
      </c>
      <c r="E815" t="s">
        <v>2592</v>
      </c>
      <c r="F815" t="s">
        <v>2593</v>
      </c>
      <c r="G815" t="s">
        <v>11</v>
      </c>
      <c r="H815" t="s">
        <v>2594</v>
      </c>
      <c r="I815" s="3" t="s">
        <v>3955</v>
      </c>
      <c r="J815" s="26" t="s">
        <v>4254</v>
      </c>
      <c r="K815">
        <v>921065</v>
      </c>
      <c r="L815" s="5">
        <v>923908</v>
      </c>
      <c r="M815">
        <f t="shared" si="24"/>
        <v>2844</v>
      </c>
      <c r="N815" s="5">
        <f t="shared" si="25"/>
        <v>0</v>
      </c>
      <c r="O815" s="5"/>
      <c r="P815" s="5"/>
      <c r="Q815" s="5"/>
      <c r="R815" s="5"/>
      <c r="S815" s="5"/>
      <c r="T815" s="5"/>
      <c r="U815" s="5"/>
      <c r="V815" s="5"/>
    </row>
    <row r="816" spans="1:22" x14ac:dyDescent="0.3">
      <c r="A816" t="s">
        <v>2595</v>
      </c>
      <c r="B816" t="s">
        <v>10</v>
      </c>
      <c r="C816">
        <v>374</v>
      </c>
      <c r="D816">
        <v>254780934</v>
      </c>
      <c r="E816" t="s">
        <v>11</v>
      </c>
      <c r="F816" t="s">
        <v>2596</v>
      </c>
      <c r="G816" t="s">
        <v>11</v>
      </c>
      <c r="H816" t="s">
        <v>11</v>
      </c>
      <c r="I816" s="3" t="s">
        <v>3379</v>
      </c>
      <c r="J816" s="26" t="s">
        <v>4254</v>
      </c>
      <c r="K816">
        <v>924400</v>
      </c>
      <c r="L816" s="5">
        <v>925524</v>
      </c>
      <c r="M816">
        <f t="shared" si="24"/>
        <v>1125</v>
      </c>
      <c r="N816" s="5">
        <f t="shared" si="25"/>
        <v>0</v>
      </c>
      <c r="O816" s="5"/>
      <c r="P816" s="5"/>
      <c r="Q816" s="5"/>
      <c r="R816" s="5"/>
      <c r="S816" s="5"/>
      <c r="T816" s="5"/>
      <c r="U816" s="5"/>
      <c r="V816" s="5"/>
    </row>
    <row r="817" spans="1:22" x14ac:dyDescent="0.3">
      <c r="A817" t="s">
        <v>2597</v>
      </c>
      <c r="B817" t="s">
        <v>10</v>
      </c>
      <c r="C817">
        <v>276</v>
      </c>
      <c r="D817">
        <v>254780935</v>
      </c>
      <c r="E817" t="s">
        <v>11</v>
      </c>
      <c r="F817" t="s">
        <v>2598</v>
      </c>
      <c r="G817" t="s">
        <v>11</v>
      </c>
      <c r="H817" t="s">
        <v>2599</v>
      </c>
      <c r="I817" s="3" t="s">
        <v>3956</v>
      </c>
      <c r="J817" s="26" t="s">
        <v>4254</v>
      </c>
      <c r="K817">
        <v>925929</v>
      </c>
      <c r="L817" s="5">
        <v>926759</v>
      </c>
      <c r="M817">
        <f t="shared" si="24"/>
        <v>831</v>
      </c>
      <c r="N817" s="5">
        <f t="shared" si="25"/>
        <v>0</v>
      </c>
      <c r="O817" s="5"/>
      <c r="P817" s="5"/>
      <c r="Q817" s="5"/>
      <c r="R817" s="5"/>
      <c r="S817" s="5"/>
      <c r="T817" s="5"/>
      <c r="U817" s="5"/>
      <c r="V817" s="5"/>
    </row>
    <row r="818" spans="1:22" x14ac:dyDescent="0.3">
      <c r="A818" t="s">
        <v>2600</v>
      </c>
      <c r="B818" t="s">
        <v>11</v>
      </c>
      <c r="C818">
        <v>182</v>
      </c>
      <c r="D818">
        <v>254780936</v>
      </c>
      <c r="E818" t="s">
        <v>11</v>
      </c>
      <c r="F818" t="s">
        <v>2601</v>
      </c>
      <c r="G818" t="s">
        <v>11</v>
      </c>
      <c r="H818" t="s">
        <v>2602</v>
      </c>
      <c r="I818" s="3" t="s">
        <v>3379</v>
      </c>
      <c r="J818" s="26" t="s">
        <v>4254</v>
      </c>
      <c r="K818">
        <v>927212</v>
      </c>
      <c r="L818" s="5">
        <v>927760</v>
      </c>
      <c r="M818">
        <f t="shared" si="24"/>
        <v>549</v>
      </c>
      <c r="N818" s="5">
        <f t="shared" si="25"/>
        <v>0</v>
      </c>
      <c r="O818" s="5"/>
      <c r="P818" s="5"/>
      <c r="Q818" s="5"/>
      <c r="R818" s="5"/>
      <c r="S818" s="5"/>
      <c r="T818" s="5"/>
      <c r="U818" s="5"/>
      <c r="V818" s="5"/>
    </row>
    <row r="819" spans="1:22" x14ac:dyDescent="0.3">
      <c r="A819" t="s">
        <v>2603</v>
      </c>
      <c r="B819" t="s">
        <v>10</v>
      </c>
      <c r="C819">
        <v>122</v>
      </c>
      <c r="D819">
        <v>254780937</v>
      </c>
      <c r="E819" t="s">
        <v>2604</v>
      </c>
      <c r="F819" t="s">
        <v>2605</v>
      </c>
      <c r="G819" t="s">
        <v>11</v>
      </c>
      <c r="H819" t="s">
        <v>2606</v>
      </c>
      <c r="I819" s="3" t="s">
        <v>3957</v>
      </c>
      <c r="J819" s="26" t="s">
        <v>4254</v>
      </c>
      <c r="K819">
        <v>928042</v>
      </c>
      <c r="L819" s="5">
        <v>928410</v>
      </c>
      <c r="M819">
        <f t="shared" si="24"/>
        <v>369</v>
      </c>
      <c r="N819" s="5">
        <f t="shared" si="25"/>
        <v>0</v>
      </c>
      <c r="O819" s="5"/>
      <c r="P819" s="5"/>
      <c r="Q819" s="5"/>
      <c r="R819" s="5"/>
      <c r="S819" s="5"/>
      <c r="T819" s="5"/>
      <c r="U819" s="5"/>
      <c r="V819" s="5"/>
    </row>
    <row r="820" spans="1:22" x14ac:dyDescent="0.3">
      <c r="A820" t="s">
        <v>2607</v>
      </c>
      <c r="B820" t="s">
        <v>10</v>
      </c>
      <c r="C820">
        <v>132</v>
      </c>
      <c r="D820">
        <v>254780938</v>
      </c>
      <c r="E820" t="s">
        <v>2608</v>
      </c>
      <c r="F820" t="s">
        <v>2609</v>
      </c>
      <c r="G820" t="s">
        <v>11</v>
      </c>
      <c r="H820" t="s">
        <v>2610</v>
      </c>
      <c r="I820" s="3" t="s">
        <v>3958</v>
      </c>
      <c r="J820" s="26" t="s">
        <v>4254</v>
      </c>
      <c r="K820">
        <v>928660</v>
      </c>
      <c r="L820" s="5">
        <v>929058</v>
      </c>
      <c r="M820">
        <f t="shared" si="24"/>
        <v>399</v>
      </c>
      <c r="N820" s="5">
        <f t="shared" si="25"/>
        <v>0</v>
      </c>
      <c r="O820" s="5"/>
      <c r="P820" s="5"/>
      <c r="Q820" s="5"/>
      <c r="R820" s="5"/>
      <c r="S820" s="5"/>
      <c r="T820" s="5"/>
      <c r="U820" s="5"/>
      <c r="V820" s="5"/>
    </row>
    <row r="821" spans="1:22" x14ac:dyDescent="0.3">
      <c r="A821" t="s">
        <v>2611</v>
      </c>
      <c r="B821" t="s">
        <v>10</v>
      </c>
      <c r="C821">
        <v>248</v>
      </c>
      <c r="D821">
        <v>254780939</v>
      </c>
      <c r="E821" t="s">
        <v>2612</v>
      </c>
      <c r="F821" t="s">
        <v>2613</v>
      </c>
      <c r="G821" t="s">
        <v>11</v>
      </c>
      <c r="H821" t="s">
        <v>2614</v>
      </c>
      <c r="I821" s="3" t="s">
        <v>3959</v>
      </c>
      <c r="J821" s="26" t="s">
        <v>4254</v>
      </c>
      <c r="K821">
        <v>929121</v>
      </c>
      <c r="L821" s="5">
        <v>929867</v>
      </c>
      <c r="M821">
        <f t="shared" si="24"/>
        <v>747</v>
      </c>
      <c r="N821" s="5">
        <f t="shared" si="25"/>
        <v>0</v>
      </c>
      <c r="O821" s="5"/>
      <c r="P821" s="5"/>
      <c r="Q821" s="5"/>
      <c r="R821" s="5"/>
      <c r="S821" s="5"/>
      <c r="T821" s="5"/>
      <c r="U821" s="5"/>
      <c r="V821" s="5"/>
    </row>
    <row r="822" spans="1:22" x14ac:dyDescent="0.3">
      <c r="A822" t="s">
        <v>2615</v>
      </c>
      <c r="B822" t="s">
        <v>10</v>
      </c>
      <c r="C822">
        <v>227</v>
      </c>
      <c r="D822">
        <v>254780940</v>
      </c>
      <c r="E822" t="s">
        <v>2616</v>
      </c>
      <c r="F822" t="s">
        <v>2617</v>
      </c>
      <c r="G822" t="s">
        <v>11</v>
      </c>
      <c r="H822" t="s">
        <v>2618</v>
      </c>
      <c r="I822" s="3" t="s">
        <v>3960</v>
      </c>
      <c r="J822" s="26" t="s">
        <v>4254</v>
      </c>
      <c r="K822">
        <v>929867</v>
      </c>
      <c r="L822" s="5">
        <v>930550</v>
      </c>
      <c r="M822">
        <f t="shared" si="24"/>
        <v>684</v>
      </c>
      <c r="N822" s="5">
        <f t="shared" si="25"/>
        <v>0</v>
      </c>
      <c r="O822" s="5"/>
      <c r="P822" s="5"/>
      <c r="Q822" s="5"/>
      <c r="R822" s="5"/>
      <c r="S822" s="5"/>
      <c r="T822" s="5"/>
      <c r="U822" s="5"/>
      <c r="V822" s="5"/>
    </row>
    <row r="823" spans="1:22" x14ac:dyDescent="0.3">
      <c r="A823" t="s">
        <v>2619</v>
      </c>
      <c r="B823" t="s">
        <v>10</v>
      </c>
      <c r="C823">
        <v>311</v>
      </c>
      <c r="D823">
        <v>254780941</v>
      </c>
      <c r="E823" t="s">
        <v>2620</v>
      </c>
      <c r="F823" t="s">
        <v>2621</v>
      </c>
      <c r="G823" t="s">
        <v>11</v>
      </c>
      <c r="H823" t="s">
        <v>2622</v>
      </c>
      <c r="I823" s="3" t="s">
        <v>3961</v>
      </c>
      <c r="J823" s="26" t="s">
        <v>4254</v>
      </c>
      <c r="K823">
        <v>930563</v>
      </c>
      <c r="L823" s="5">
        <v>931498</v>
      </c>
      <c r="M823">
        <f t="shared" si="24"/>
        <v>936</v>
      </c>
      <c r="N823" s="5">
        <f t="shared" si="25"/>
        <v>0</v>
      </c>
      <c r="O823" s="5"/>
      <c r="P823" s="5"/>
      <c r="Q823" s="5"/>
      <c r="R823" s="5"/>
      <c r="S823" s="5"/>
      <c r="T823" s="5"/>
      <c r="U823" s="5"/>
      <c r="V823" s="5"/>
    </row>
    <row r="824" spans="1:22" x14ac:dyDescent="0.3">
      <c r="A824" t="s">
        <v>2623</v>
      </c>
      <c r="B824" t="s">
        <v>10</v>
      </c>
      <c r="C824">
        <v>442</v>
      </c>
      <c r="D824">
        <v>254780942</v>
      </c>
      <c r="E824" t="s">
        <v>2624</v>
      </c>
      <c r="F824" t="s">
        <v>2625</v>
      </c>
      <c r="G824" t="s">
        <v>11</v>
      </c>
      <c r="H824" t="s">
        <v>2626</v>
      </c>
      <c r="I824" s="3" t="s">
        <v>3962</v>
      </c>
      <c r="J824" s="26" t="s">
        <v>4254</v>
      </c>
      <c r="K824">
        <v>931604</v>
      </c>
      <c r="L824" s="5">
        <v>932932</v>
      </c>
      <c r="M824">
        <f t="shared" si="24"/>
        <v>1329</v>
      </c>
      <c r="N824" s="5">
        <f t="shared" si="25"/>
        <v>0</v>
      </c>
      <c r="O824" s="5"/>
      <c r="P824" s="5"/>
      <c r="Q824" s="5"/>
      <c r="R824" s="5"/>
      <c r="S824" s="5"/>
      <c r="T824" s="5"/>
      <c r="U824" s="5"/>
      <c r="V824" s="5"/>
    </row>
    <row r="825" spans="1:22" x14ac:dyDescent="0.3">
      <c r="A825" t="s">
        <v>2627</v>
      </c>
      <c r="B825" t="s">
        <v>10</v>
      </c>
      <c r="C825">
        <v>608</v>
      </c>
      <c r="D825">
        <v>254780943</v>
      </c>
      <c r="E825" t="s">
        <v>2628</v>
      </c>
      <c r="F825" t="s">
        <v>2629</v>
      </c>
      <c r="G825" t="s">
        <v>11</v>
      </c>
      <c r="H825" t="s">
        <v>2630</v>
      </c>
      <c r="I825" s="3" t="s">
        <v>3963</v>
      </c>
      <c r="J825" s="26" t="s">
        <v>4254</v>
      </c>
      <c r="K825">
        <v>933040</v>
      </c>
      <c r="L825" s="5">
        <v>934866</v>
      </c>
      <c r="M825">
        <f t="shared" si="24"/>
        <v>1827</v>
      </c>
      <c r="N825" s="5">
        <f t="shared" si="25"/>
        <v>0</v>
      </c>
      <c r="O825" s="5"/>
      <c r="P825" s="5"/>
      <c r="Q825" s="5"/>
      <c r="R825" s="5"/>
      <c r="S825" s="5"/>
      <c r="T825" s="5"/>
      <c r="U825" s="5"/>
      <c r="V825" s="5"/>
    </row>
    <row r="826" spans="1:22" x14ac:dyDescent="0.3">
      <c r="A826" t="s">
        <v>2631</v>
      </c>
      <c r="B826" t="s">
        <v>10</v>
      </c>
      <c r="C826">
        <v>228</v>
      </c>
      <c r="D826">
        <v>254780944</v>
      </c>
      <c r="E826" t="s">
        <v>11</v>
      </c>
      <c r="F826" t="s">
        <v>2632</v>
      </c>
      <c r="G826" t="s">
        <v>11</v>
      </c>
      <c r="H826" t="s">
        <v>2633</v>
      </c>
      <c r="I826" s="3" t="s">
        <v>3379</v>
      </c>
      <c r="J826" s="26" t="s">
        <v>4254</v>
      </c>
      <c r="K826">
        <v>934926</v>
      </c>
      <c r="L826" s="5">
        <v>935612</v>
      </c>
      <c r="M826">
        <f t="shared" si="24"/>
        <v>687</v>
      </c>
      <c r="N826" s="5">
        <f t="shared" si="25"/>
        <v>0</v>
      </c>
      <c r="O826" s="5"/>
      <c r="P826" s="5"/>
      <c r="Q826" s="5"/>
      <c r="R826" s="5"/>
      <c r="S826" s="5"/>
      <c r="T826" s="5"/>
      <c r="U826" s="5"/>
      <c r="V826" s="5"/>
    </row>
    <row r="827" spans="1:22" x14ac:dyDescent="0.3">
      <c r="A827" t="s">
        <v>2634</v>
      </c>
      <c r="B827" t="s">
        <v>11</v>
      </c>
      <c r="C827">
        <v>700</v>
      </c>
      <c r="D827">
        <v>254780945</v>
      </c>
      <c r="E827" t="s">
        <v>11</v>
      </c>
      <c r="F827" t="s">
        <v>2635</v>
      </c>
      <c r="G827" t="s">
        <v>11</v>
      </c>
      <c r="H827" t="s">
        <v>2636</v>
      </c>
      <c r="I827" s="3" t="s">
        <v>3964</v>
      </c>
      <c r="J827" s="26" t="s">
        <v>4254</v>
      </c>
      <c r="K827">
        <v>935628</v>
      </c>
      <c r="L827" s="5">
        <v>937730</v>
      </c>
      <c r="M827">
        <f t="shared" si="24"/>
        <v>2103</v>
      </c>
      <c r="N827" s="5">
        <f t="shared" si="25"/>
        <v>0</v>
      </c>
      <c r="O827" s="5"/>
      <c r="P827" s="5"/>
      <c r="Q827" s="5"/>
      <c r="R827" s="5"/>
      <c r="S827" s="5"/>
      <c r="T827" s="5"/>
      <c r="U827" s="5"/>
      <c r="V827" s="5"/>
    </row>
    <row r="828" spans="1:22" x14ac:dyDescent="0.3">
      <c r="A828" t="s">
        <v>2637</v>
      </c>
      <c r="B828" t="s">
        <v>10</v>
      </c>
      <c r="C828">
        <v>98</v>
      </c>
      <c r="D828">
        <v>254780946</v>
      </c>
      <c r="E828" t="s">
        <v>11</v>
      </c>
      <c r="F828" t="s">
        <v>2638</v>
      </c>
      <c r="G828" t="s">
        <v>11</v>
      </c>
      <c r="H828" t="s">
        <v>2639</v>
      </c>
      <c r="I828" s="3" t="s">
        <v>3379</v>
      </c>
      <c r="J828" s="26" t="s">
        <v>4254</v>
      </c>
      <c r="K828">
        <v>937816</v>
      </c>
      <c r="L828" s="5">
        <v>938112</v>
      </c>
      <c r="M828">
        <f t="shared" si="24"/>
        <v>297</v>
      </c>
      <c r="N828" s="5">
        <f t="shared" si="25"/>
        <v>0</v>
      </c>
      <c r="O828" s="5"/>
      <c r="P828" s="5"/>
      <c r="Q828" s="5"/>
      <c r="R828" s="5"/>
      <c r="S828" s="5"/>
      <c r="T828" s="5"/>
      <c r="U828" s="5"/>
      <c r="V828" s="5"/>
    </row>
    <row r="829" spans="1:22" x14ac:dyDescent="0.3">
      <c r="A829" t="s">
        <v>2640</v>
      </c>
      <c r="B829" t="s">
        <v>10</v>
      </c>
      <c r="C829">
        <v>1187</v>
      </c>
      <c r="D829">
        <v>254780947</v>
      </c>
      <c r="E829" t="s">
        <v>2641</v>
      </c>
      <c r="F829" t="s">
        <v>2642</v>
      </c>
      <c r="G829" t="s">
        <v>11</v>
      </c>
      <c r="H829" t="s">
        <v>2643</v>
      </c>
      <c r="I829" s="3" t="s">
        <v>3965</v>
      </c>
      <c r="J829" s="26" t="s">
        <v>4254</v>
      </c>
      <c r="K829">
        <v>938109</v>
      </c>
      <c r="L829" s="5">
        <v>941672</v>
      </c>
      <c r="M829">
        <f t="shared" si="24"/>
        <v>3564</v>
      </c>
      <c r="N829" s="5">
        <f t="shared" si="25"/>
        <v>0</v>
      </c>
      <c r="O829" s="5"/>
      <c r="P829" s="5"/>
      <c r="Q829" s="5"/>
      <c r="R829" s="5"/>
      <c r="S829" s="5"/>
      <c r="T829" s="5"/>
      <c r="U829" s="5"/>
      <c r="V829" s="5"/>
    </row>
    <row r="830" spans="1:22" x14ac:dyDescent="0.3">
      <c r="A830" t="s">
        <v>2644</v>
      </c>
      <c r="B830" t="s">
        <v>10</v>
      </c>
      <c r="C830">
        <v>240</v>
      </c>
      <c r="D830">
        <v>254780948</v>
      </c>
      <c r="E830" t="s">
        <v>2645</v>
      </c>
      <c r="F830" t="s">
        <v>2646</v>
      </c>
      <c r="G830" t="s">
        <v>11</v>
      </c>
      <c r="H830" t="s">
        <v>2647</v>
      </c>
      <c r="I830" s="3" t="s">
        <v>3966</v>
      </c>
      <c r="J830" s="26" t="s">
        <v>4254</v>
      </c>
      <c r="K830">
        <v>942603</v>
      </c>
      <c r="L830" s="5">
        <v>943325</v>
      </c>
      <c r="M830">
        <f t="shared" si="24"/>
        <v>723</v>
      </c>
      <c r="N830" s="5">
        <f t="shared" si="25"/>
        <v>0</v>
      </c>
      <c r="O830" s="5"/>
      <c r="P830" s="5"/>
      <c r="Q830" s="5"/>
      <c r="R830" s="5"/>
      <c r="S830" s="5"/>
      <c r="T830" s="5"/>
      <c r="U830" s="5"/>
      <c r="V830" s="5"/>
    </row>
    <row r="831" spans="1:22" x14ac:dyDescent="0.3">
      <c r="A831" t="s">
        <v>2648</v>
      </c>
      <c r="B831" t="s">
        <v>11</v>
      </c>
      <c r="C831">
        <v>418</v>
      </c>
      <c r="D831">
        <v>254780949</v>
      </c>
      <c r="E831" t="s">
        <v>2649</v>
      </c>
      <c r="F831" t="s">
        <v>2650</v>
      </c>
      <c r="G831" t="s">
        <v>11</v>
      </c>
      <c r="H831" t="s">
        <v>2651</v>
      </c>
      <c r="I831" s="3" t="s">
        <v>3967</v>
      </c>
      <c r="J831" s="26" t="s">
        <v>4254</v>
      </c>
      <c r="K831">
        <v>943428</v>
      </c>
      <c r="L831" s="5">
        <v>944684</v>
      </c>
      <c r="M831">
        <f t="shared" si="24"/>
        <v>1257</v>
      </c>
      <c r="N831" s="5">
        <f t="shared" si="25"/>
        <v>0</v>
      </c>
      <c r="O831" s="5"/>
      <c r="P831" s="5"/>
      <c r="Q831" s="5"/>
      <c r="R831" s="5"/>
      <c r="S831" s="5"/>
      <c r="T831" s="5"/>
      <c r="U831" s="5"/>
      <c r="V831" s="5"/>
    </row>
    <row r="832" spans="1:22" x14ac:dyDescent="0.3">
      <c r="A832" t="s">
        <v>2652</v>
      </c>
      <c r="B832" t="s">
        <v>11</v>
      </c>
      <c r="C832">
        <v>242</v>
      </c>
      <c r="D832">
        <v>255764508</v>
      </c>
      <c r="E832" t="s">
        <v>11</v>
      </c>
      <c r="F832" t="s">
        <v>2653</v>
      </c>
      <c r="G832" t="s">
        <v>11</v>
      </c>
      <c r="H832" t="s">
        <v>2033</v>
      </c>
      <c r="I832" s="3" t="s">
        <v>3379</v>
      </c>
      <c r="J832" s="26" t="s">
        <v>4254</v>
      </c>
      <c r="K832">
        <v>944842</v>
      </c>
      <c r="L832" s="5">
        <v>945570</v>
      </c>
      <c r="M832">
        <f t="shared" si="24"/>
        <v>729</v>
      </c>
      <c r="N832" s="5">
        <f t="shared" si="25"/>
        <v>0</v>
      </c>
      <c r="O832" s="5"/>
      <c r="P832" s="5"/>
      <c r="Q832" s="5"/>
      <c r="R832" s="5"/>
      <c r="S832" s="5"/>
      <c r="T832" s="5"/>
      <c r="U832" s="5"/>
      <c r="V832" s="5"/>
    </row>
    <row r="833" spans="1:22" x14ac:dyDescent="0.3">
      <c r="A833" t="s">
        <v>2654</v>
      </c>
      <c r="B833" t="s">
        <v>11</v>
      </c>
      <c r="C833">
        <v>49</v>
      </c>
      <c r="D833">
        <v>254780951</v>
      </c>
      <c r="E833" t="s">
        <v>11</v>
      </c>
      <c r="F833" t="s">
        <v>2655</v>
      </c>
      <c r="G833" t="s">
        <v>11</v>
      </c>
      <c r="H833" t="s">
        <v>11</v>
      </c>
      <c r="I833" s="3" t="s">
        <v>3379</v>
      </c>
      <c r="J833" s="26" t="s">
        <v>4254</v>
      </c>
      <c r="K833">
        <v>946575</v>
      </c>
      <c r="L833" s="5">
        <v>946724</v>
      </c>
      <c r="M833">
        <f t="shared" si="24"/>
        <v>150</v>
      </c>
      <c r="N833" s="5">
        <f t="shared" si="25"/>
        <v>0</v>
      </c>
      <c r="O833" s="5"/>
      <c r="P833" s="5"/>
      <c r="Q833" s="5"/>
      <c r="R833" s="5"/>
      <c r="S833" s="5"/>
      <c r="T833" s="5"/>
      <c r="U833" s="5"/>
      <c r="V833" s="5"/>
    </row>
    <row r="834" spans="1:22" x14ac:dyDescent="0.3">
      <c r="A834" t="s">
        <v>2656</v>
      </c>
      <c r="B834" t="s">
        <v>11</v>
      </c>
      <c r="C834">
        <v>685</v>
      </c>
      <c r="D834">
        <v>254780952</v>
      </c>
      <c r="E834" t="s">
        <v>11</v>
      </c>
      <c r="F834" t="s">
        <v>2657</v>
      </c>
      <c r="G834" t="s">
        <v>11</v>
      </c>
      <c r="H834" t="s">
        <v>2658</v>
      </c>
      <c r="I834" s="3" t="s">
        <v>3968</v>
      </c>
      <c r="J834" s="26" t="s">
        <v>4254</v>
      </c>
      <c r="K834">
        <v>947244</v>
      </c>
      <c r="L834" s="5">
        <v>949301</v>
      </c>
      <c r="M834">
        <f t="shared" si="24"/>
        <v>2058</v>
      </c>
      <c r="N834" s="5">
        <f t="shared" si="25"/>
        <v>0</v>
      </c>
      <c r="O834" s="5"/>
      <c r="P834" s="5"/>
      <c r="Q834" s="5"/>
      <c r="R834" s="5"/>
      <c r="S834" s="5"/>
      <c r="T834" s="5"/>
      <c r="U834" s="5"/>
      <c r="V834" s="5"/>
    </row>
    <row r="835" spans="1:22" x14ac:dyDescent="0.3">
      <c r="A835" t="s">
        <v>2659</v>
      </c>
      <c r="B835" t="s">
        <v>10</v>
      </c>
      <c r="C835">
        <v>190</v>
      </c>
      <c r="D835">
        <v>254780953</v>
      </c>
      <c r="E835" t="s">
        <v>11</v>
      </c>
      <c r="F835" t="s">
        <v>2660</v>
      </c>
      <c r="G835" t="s">
        <v>11</v>
      </c>
      <c r="H835" t="s">
        <v>2129</v>
      </c>
      <c r="I835" s="3" t="s">
        <v>3862</v>
      </c>
      <c r="J835" s="26" t="s">
        <v>4254</v>
      </c>
      <c r="K835">
        <v>949458</v>
      </c>
      <c r="L835" s="5">
        <v>950030</v>
      </c>
      <c r="M835">
        <f t="shared" ref="M835:M898" si="26">ABS(L835-K835)+1</f>
        <v>573</v>
      </c>
      <c r="N835" s="5">
        <f t="shared" ref="N835:N898" si="27">MOD(M835, 3)</f>
        <v>0</v>
      </c>
      <c r="O835" s="5"/>
      <c r="P835" s="5"/>
      <c r="Q835" s="5"/>
      <c r="R835" s="5"/>
      <c r="S835" s="5"/>
      <c r="T835" s="5"/>
      <c r="U835" s="5"/>
      <c r="V835" s="5"/>
    </row>
    <row r="836" spans="1:22" x14ac:dyDescent="0.3">
      <c r="A836" t="s">
        <v>2661</v>
      </c>
      <c r="B836" t="s">
        <v>10</v>
      </c>
      <c r="C836">
        <v>380</v>
      </c>
      <c r="D836">
        <v>254780954</v>
      </c>
      <c r="E836" t="s">
        <v>11</v>
      </c>
      <c r="F836" t="s">
        <v>2662</v>
      </c>
      <c r="G836" t="s">
        <v>11</v>
      </c>
      <c r="H836" t="s">
        <v>2663</v>
      </c>
      <c r="I836" s="3" t="s">
        <v>3379</v>
      </c>
      <c r="J836" s="26" t="s">
        <v>4254</v>
      </c>
      <c r="K836">
        <v>950302</v>
      </c>
      <c r="L836" s="5">
        <v>951444</v>
      </c>
      <c r="M836">
        <f t="shared" si="26"/>
        <v>1143</v>
      </c>
      <c r="N836" s="5">
        <f t="shared" si="27"/>
        <v>0</v>
      </c>
      <c r="O836" s="5"/>
      <c r="P836" s="5"/>
      <c r="Q836" s="5"/>
      <c r="R836" s="5"/>
      <c r="S836" s="5"/>
      <c r="T836" s="5"/>
      <c r="U836" s="5"/>
      <c r="V836" s="5"/>
    </row>
    <row r="837" spans="1:22" x14ac:dyDescent="0.3">
      <c r="A837" t="s">
        <v>2664</v>
      </c>
      <c r="B837" t="s">
        <v>11</v>
      </c>
      <c r="C837">
        <v>204</v>
      </c>
      <c r="D837">
        <v>254780955</v>
      </c>
      <c r="E837" t="s">
        <v>11</v>
      </c>
      <c r="F837" t="s">
        <v>2665</v>
      </c>
      <c r="G837" t="s">
        <v>11</v>
      </c>
      <c r="H837" t="s">
        <v>2666</v>
      </c>
      <c r="I837" s="3" t="s">
        <v>3379</v>
      </c>
      <c r="J837" s="26" t="s">
        <v>4254</v>
      </c>
      <c r="K837">
        <v>951807</v>
      </c>
      <c r="L837" s="5">
        <v>952421</v>
      </c>
      <c r="M837">
        <f t="shared" si="26"/>
        <v>615</v>
      </c>
      <c r="N837" s="5">
        <f t="shared" si="27"/>
        <v>0</v>
      </c>
      <c r="O837" s="5"/>
      <c r="P837" s="5"/>
      <c r="Q837" s="5"/>
      <c r="R837" s="5"/>
      <c r="S837" s="5"/>
      <c r="T837" s="5"/>
      <c r="U837" s="5"/>
      <c r="V837" s="5"/>
    </row>
    <row r="838" spans="1:22" x14ac:dyDescent="0.3">
      <c r="A838" t="s">
        <v>2667</v>
      </c>
      <c r="B838" t="s">
        <v>10</v>
      </c>
      <c r="C838">
        <v>264</v>
      </c>
      <c r="D838">
        <v>254780956</v>
      </c>
      <c r="E838" t="s">
        <v>2668</v>
      </c>
      <c r="F838" t="s">
        <v>2669</v>
      </c>
      <c r="G838" t="s">
        <v>11</v>
      </c>
      <c r="H838" t="s">
        <v>2670</v>
      </c>
      <c r="I838" s="3" t="s">
        <v>3969</v>
      </c>
      <c r="J838" s="26" t="s">
        <v>4254</v>
      </c>
      <c r="K838">
        <v>952937</v>
      </c>
      <c r="L838" s="5">
        <v>953731</v>
      </c>
      <c r="M838">
        <f t="shared" si="26"/>
        <v>795</v>
      </c>
      <c r="N838" s="5">
        <f t="shared" si="27"/>
        <v>0</v>
      </c>
      <c r="O838" s="5"/>
      <c r="P838" s="5"/>
      <c r="Q838" s="5"/>
      <c r="R838" s="5"/>
      <c r="S838" s="5"/>
      <c r="T838" s="5"/>
      <c r="U838" s="5"/>
      <c r="V838" s="5"/>
    </row>
    <row r="839" spans="1:22" x14ac:dyDescent="0.3">
      <c r="A839" t="s">
        <v>2671</v>
      </c>
      <c r="B839" t="s">
        <v>10</v>
      </c>
      <c r="C839">
        <v>176</v>
      </c>
      <c r="D839">
        <v>254780957</v>
      </c>
      <c r="E839" t="s">
        <v>11</v>
      </c>
      <c r="F839" t="s">
        <v>2672</v>
      </c>
      <c r="G839" t="s">
        <v>11</v>
      </c>
      <c r="H839" t="s">
        <v>2673</v>
      </c>
      <c r="I839" s="3" t="s">
        <v>3970</v>
      </c>
      <c r="J839" s="26" t="s">
        <v>4254</v>
      </c>
      <c r="K839">
        <v>953731</v>
      </c>
      <c r="L839" s="5">
        <v>954261</v>
      </c>
      <c r="M839">
        <f t="shared" si="26"/>
        <v>531</v>
      </c>
      <c r="N839" s="5">
        <f t="shared" si="27"/>
        <v>0</v>
      </c>
      <c r="O839" s="5"/>
      <c r="P839" s="5"/>
      <c r="Q839" s="5"/>
      <c r="R839" s="5"/>
      <c r="S839" s="5"/>
      <c r="T839" s="5"/>
      <c r="U839" s="5"/>
      <c r="V839" s="5"/>
    </row>
    <row r="840" spans="1:22" x14ac:dyDescent="0.3">
      <c r="A840" t="s">
        <v>2674</v>
      </c>
      <c r="B840" t="s">
        <v>10</v>
      </c>
      <c r="C840">
        <v>355</v>
      </c>
      <c r="D840">
        <v>254780958</v>
      </c>
      <c r="E840" t="s">
        <v>11</v>
      </c>
      <c r="F840" t="s">
        <v>2675</v>
      </c>
      <c r="G840" t="s">
        <v>11</v>
      </c>
      <c r="H840" t="s">
        <v>2676</v>
      </c>
      <c r="I840" s="3" t="s">
        <v>3971</v>
      </c>
      <c r="J840" s="26" t="s">
        <v>4254</v>
      </c>
      <c r="K840">
        <v>954362</v>
      </c>
      <c r="L840" s="5">
        <v>955429</v>
      </c>
      <c r="M840">
        <f t="shared" si="26"/>
        <v>1068</v>
      </c>
      <c r="N840" s="5">
        <f t="shared" si="27"/>
        <v>0</v>
      </c>
      <c r="O840" s="5"/>
      <c r="P840" s="5"/>
      <c r="Q840" s="5"/>
      <c r="R840" s="5"/>
      <c r="S840" s="5"/>
      <c r="T840" s="5"/>
      <c r="U840" s="5"/>
      <c r="V840" s="5"/>
    </row>
    <row r="841" spans="1:22" x14ac:dyDescent="0.3">
      <c r="A841" t="s">
        <v>2677</v>
      </c>
      <c r="B841" t="s">
        <v>10</v>
      </c>
      <c r="C841">
        <v>302</v>
      </c>
      <c r="D841">
        <v>254780959</v>
      </c>
      <c r="E841" t="s">
        <v>11</v>
      </c>
      <c r="F841" t="s">
        <v>2678</v>
      </c>
      <c r="G841" t="s">
        <v>11</v>
      </c>
      <c r="H841" t="s">
        <v>2676</v>
      </c>
      <c r="I841" s="3" t="s">
        <v>3972</v>
      </c>
      <c r="J841" s="26" t="s">
        <v>4254</v>
      </c>
      <c r="K841">
        <v>955426</v>
      </c>
      <c r="L841" s="5">
        <v>956334</v>
      </c>
      <c r="M841">
        <f t="shared" si="26"/>
        <v>909</v>
      </c>
      <c r="N841" s="5">
        <f t="shared" si="27"/>
        <v>0</v>
      </c>
      <c r="O841" s="5"/>
      <c r="P841" s="5"/>
      <c r="Q841" s="5"/>
      <c r="R841" s="5"/>
      <c r="S841" s="5"/>
      <c r="T841" s="5"/>
      <c r="U841" s="5"/>
      <c r="V841" s="5"/>
    </row>
    <row r="842" spans="1:22" x14ac:dyDescent="0.3">
      <c r="A842" t="s">
        <v>2679</v>
      </c>
      <c r="B842" t="s">
        <v>11</v>
      </c>
      <c r="C842">
        <v>297</v>
      </c>
      <c r="D842">
        <v>254780960</v>
      </c>
      <c r="E842" t="s">
        <v>11</v>
      </c>
      <c r="F842" t="s">
        <v>2680</v>
      </c>
      <c r="G842" t="s">
        <v>11</v>
      </c>
      <c r="H842" t="s">
        <v>2681</v>
      </c>
      <c r="I842" s="3" t="s">
        <v>3973</v>
      </c>
      <c r="J842" s="26" t="s">
        <v>4254</v>
      </c>
      <c r="K842">
        <v>957481</v>
      </c>
      <c r="L842" s="5">
        <v>958374</v>
      </c>
      <c r="M842">
        <f t="shared" si="26"/>
        <v>894</v>
      </c>
      <c r="N842" s="5">
        <f t="shared" si="27"/>
        <v>0</v>
      </c>
      <c r="O842" s="5"/>
      <c r="P842" s="5"/>
      <c r="Q842" s="5"/>
      <c r="R842" s="5"/>
      <c r="S842" s="5"/>
      <c r="T842" s="5"/>
      <c r="U842" s="5"/>
      <c r="V842" s="5"/>
    </row>
    <row r="843" spans="1:22" x14ac:dyDescent="0.3">
      <c r="A843" t="s">
        <v>2682</v>
      </c>
      <c r="B843" t="s">
        <v>10</v>
      </c>
      <c r="C843">
        <v>200</v>
      </c>
      <c r="D843">
        <v>254780961</v>
      </c>
      <c r="E843" t="s">
        <v>11</v>
      </c>
      <c r="F843" t="s">
        <v>2683</v>
      </c>
      <c r="G843" t="s">
        <v>11</v>
      </c>
      <c r="H843" t="s">
        <v>2684</v>
      </c>
      <c r="I843" s="3" t="s">
        <v>3379</v>
      </c>
      <c r="J843" s="26" t="s">
        <v>4254</v>
      </c>
      <c r="K843">
        <v>959588</v>
      </c>
      <c r="L843" s="5">
        <v>960190</v>
      </c>
      <c r="M843">
        <f t="shared" si="26"/>
        <v>603</v>
      </c>
      <c r="N843" s="5">
        <f t="shared" si="27"/>
        <v>0</v>
      </c>
      <c r="O843" s="5"/>
      <c r="P843" s="5"/>
      <c r="Q843" s="5"/>
      <c r="R843" s="5"/>
      <c r="S843" s="5"/>
      <c r="T843" s="5"/>
      <c r="U843" s="5"/>
      <c r="V843" s="5"/>
    </row>
    <row r="844" spans="1:22" x14ac:dyDescent="0.3">
      <c r="A844" t="s">
        <v>2685</v>
      </c>
      <c r="B844" t="s">
        <v>10</v>
      </c>
      <c r="C844">
        <v>49</v>
      </c>
      <c r="D844">
        <v>254780962</v>
      </c>
      <c r="E844" t="s">
        <v>11</v>
      </c>
      <c r="F844" t="s">
        <v>2686</v>
      </c>
      <c r="G844" t="s">
        <v>11</v>
      </c>
      <c r="H844" t="s">
        <v>11</v>
      </c>
      <c r="I844" s="3" t="s">
        <v>3379</v>
      </c>
      <c r="J844" s="26" t="s">
        <v>4254</v>
      </c>
      <c r="K844">
        <v>960391</v>
      </c>
      <c r="L844" s="5">
        <v>960540</v>
      </c>
      <c r="M844">
        <f t="shared" si="26"/>
        <v>150</v>
      </c>
      <c r="N844" s="5">
        <f t="shared" si="27"/>
        <v>0</v>
      </c>
      <c r="O844" s="5"/>
      <c r="P844" s="5"/>
      <c r="Q844" s="5"/>
      <c r="R844" s="5"/>
      <c r="S844" s="5"/>
      <c r="T844" s="5"/>
      <c r="U844" s="5"/>
      <c r="V844" s="5"/>
    </row>
    <row r="845" spans="1:22" x14ac:dyDescent="0.3">
      <c r="A845" t="s">
        <v>2687</v>
      </c>
      <c r="B845" t="s">
        <v>11</v>
      </c>
      <c r="C845">
        <v>215</v>
      </c>
      <c r="D845">
        <v>254780963</v>
      </c>
      <c r="E845" t="s">
        <v>11</v>
      </c>
      <c r="F845" t="s">
        <v>2688</v>
      </c>
      <c r="G845" t="s">
        <v>11</v>
      </c>
      <c r="H845" t="s">
        <v>11</v>
      </c>
      <c r="I845" s="3" t="s">
        <v>3379</v>
      </c>
      <c r="J845" s="26" t="s">
        <v>4254</v>
      </c>
      <c r="K845">
        <v>960671</v>
      </c>
      <c r="L845" s="5">
        <v>961318</v>
      </c>
      <c r="M845">
        <f t="shared" si="26"/>
        <v>648</v>
      </c>
      <c r="N845" s="5">
        <f t="shared" si="27"/>
        <v>0</v>
      </c>
      <c r="O845" s="5"/>
      <c r="P845" s="5"/>
      <c r="Q845" s="5"/>
      <c r="R845" s="5"/>
      <c r="S845" s="5"/>
      <c r="T845" s="5"/>
      <c r="U845" s="5"/>
      <c r="V845" s="5"/>
    </row>
    <row r="846" spans="1:22" x14ac:dyDescent="0.3">
      <c r="A846" t="s">
        <v>2689</v>
      </c>
      <c r="B846" t="s">
        <v>11</v>
      </c>
      <c r="C846">
        <v>352</v>
      </c>
      <c r="D846">
        <v>254780964</v>
      </c>
      <c r="E846" t="s">
        <v>11</v>
      </c>
      <c r="F846" t="s">
        <v>2690</v>
      </c>
      <c r="G846" t="s">
        <v>11</v>
      </c>
      <c r="H846" t="s">
        <v>48</v>
      </c>
      <c r="I846" s="3" t="s">
        <v>3386</v>
      </c>
      <c r="J846" s="26" t="s">
        <v>4254</v>
      </c>
      <c r="K846">
        <v>961463</v>
      </c>
      <c r="L846" s="5">
        <v>962521</v>
      </c>
      <c r="M846">
        <f t="shared" si="26"/>
        <v>1059</v>
      </c>
      <c r="N846" s="5">
        <f t="shared" si="27"/>
        <v>0</v>
      </c>
      <c r="O846" s="5"/>
      <c r="P846" s="5"/>
      <c r="Q846" s="5"/>
      <c r="R846" s="5"/>
      <c r="S846" s="5"/>
      <c r="T846" s="5"/>
      <c r="U846" s="5"/>
      <c r="V846" s="5"/>
    </row>
    <row r="847" spans="1:22" x14ac:dyDescent="0.3">
      <c r="A847" t="s">
        <v>2691</v>
      </c>
      <c r="B847" t="s">
        <v>10</v>
      </c>
      <c r="C847">
        <v>229</v>
      </c>
      <c r="D847">
        <v>254780965</v>
      </c>
      <c r="E847" t="s">
        <v>11</v>
      </c>
      <c r="F847" t="s">
        <v>2692</v>
      </c>
      <c r="G847" t="s">
        <v>11</v>
      </c>
      <c r="H847" t="s">
        <v>11</v>
      </c>
      <c r="I847" s="3" t="s">
        <v>3379</v>
      </c>
      <c r="J847" s="26" t="s">
        <v>4254</v>
      </c>
      <c r="K847">
        <v>962650</v>
      </c>
      <c r="L847" s="5">
        <v>963339</v>
      </c>
      <c r="M847">
        <f t="shared" si="26"/>
        <v>690</v>
      </c>
      <c r="N847" s="5">
        <f t="shared" si="27"/>
        <v>0</v>
      </c>
      <c r="O847" s="5"/>
      <c r="P847" s="5"/>
      <c r="Q847" s="5"/>
      <c r="R847" s="5"/>
      <c r="S847" s="5"/>
      <c r="T847" s="5"/>
      <c r="U847" s="5"/>
      <c r="V847" s="5"/>
    </row>
    <row r="848" spans="1:22" x14ac:dyDescent="0.3">
      <c r="A848" t="s">
        <v>2693</v>
      </c>
      <c r="B848" t="s">
        <v>10</v>
      </c>
      <c r="C848">
        <v>53</v>
      </c>
      <c r="D848">
        <v>254780966</v>
      </c>
      <c r="E848" t="s">
        <v>11</v>
      </c>
      <c r="F848" t="s">
        <v>2694</v>
      </c>
      <c r="G848" t="s">
        <v>11</v>
      </c>
      <c r="H848" t="s">
        <v>11</v>
      </c>
      <c r="I848" s="3" t="s">
        <v>3379</v>
      </c>
      <c r="J848" s="26" t="s">
        <v>4254</v>
      </c>
      <c r="K848">
        <v>963499</v>
      </c>
      <c r="L848" s="5">
        <v>963660</v>
      </c>
      <c r="M848">
        <f t="shared" si="26"/>
        <v>162</v>
      </c>
      <c r="N848" s="5">
        <f t="shared" si="27"/>
        <v>0</v>
      </c>
      <c r="O848" s="5"/>
      <c r="P848" s="5"/>
      <c r="Q848" s="5"/>
      <c r="R848" s="5"/>
      <c r="S848" s="5"/>
      <c r="T848" s="5"/>
      <c r="U848" s="5"/>
      <c r="V848" s="5"/>
    </row>
    <row r="849" spans="1:22" x14ac:dyDescent="0.3">
      <c r="A849" t="s">
        <v>2695</v>
      </c>
      <c r="B849" t="s">
        <v>11</v>
      </c>
      <c r="C849">
        <v>398</v>
      </c>
      <c r="D849">
        <v>254780967</v>
      </c>
      <c r="E849" t="s">
        <v>11</v>
      </c>
      <c r="F849" t="s">
        <v>2696</v>
      </c>
      <c r="G849" t="s">
        <v>11</v>
      </c>
      <c r="H849" t="s">
        <v>2697</v>
      </c>
      <c r="I849" s="3" t="s">
        <v>3974</v>
      </c>
      <c r="J849" s="26" t="s">
        <v>4254</v>
      </c>
      <c r="K849">
        <v>963946</v>
      </c>
      <c r="L849" s="5">
        <v>965142</v>
      </c>
      <c r="M849">
        <f t="shared" si="26"/>
        <v>1197</v>
      </c>
      <c r="N849" s="5">
        <f t="shared" si="27"/>
        <v>0</v>
      </c>
      <c r="O849" s="5"/>
      <c r="P849" s="5"/>
      <c r="Q849" s="5"/>
      <c r="R849" s="5"/>
      <c r="S849" s="5"/>
      <c r="T849" s="5"/>
      <c r="U849" s="5"/>
      <c r="V849" s="5"/>
    </row>
    <row r="850" spans="1:22" x14ac:dyDescent="0.3">
      <c r="A850" t="s">
        <v>2698</v>
      </c>
      <c r="B850" t="s">
        <v>11</v>
      </c>
      <c r="C850">
        <v>106</v>
      </c>
      <c r="D850">
        <v>254780968</v>
      </c>
      <c r="E850" t="s">
        <v>11</v>
      </c>
      <c r="F850" t="s">
        <v>2699</v>
      </c>
      <c r="G850" t="s">
        <v>11</v>
      </c>
      <c r="H850" t="s">
        <v>2700</v>
      </c>
      <c r="I850" s="3" t="s">
        <v>3379</v>
      </c>
      <c r="J850" s="26" t="s">
        <v>4254</v>
      </c>
      <c r="K850">
        <v>965254</v>
      </c>
      <c r="L850" s="5">
        <v>965574</v>
      </c>
      <c r="M850">
        <f t="shared" si="26"/>
        <v>321</v>
      </c>
      <c r="N850" s="5">
        <f t="shared" si="27"/>
        <v>0</v>
      </c>
      <c r="O850" s="5"/>
      <c r="P850" s="5"/>
      <c r="Q850" s="5"/>
      <c r="R850" s="5"/>
      <c r="S850" s="5"/>
      <c r="T850" s="5"/>
      <c r="U850" s="5"/>
      <c r="V850" s="5"/>
    </row>
    <row r="851" spans="1:22" x14ac:dyDescent="0.3">
      <c r="A851" t="s">
        <v>2701</v>
      </c>
      <c r="B851" t="s">
        <v>11</v>
      </c>
      <c r="C851">
        <v>79</v>
      </c>
      <c r="D851">
        <v>254780969</v>
      </c>
      <c r="E851" t="s">
        <v>11</v>
      </c>
      <c r="F851" t="s">
        <v>2702</v>
      </c>
      <c r="G851" t="s">
        <v>11</v>
      </c>
      <c r="H851" t="s">
        <v>2014</v>
      </c>
      <c r="I851" s="3" t="s">
        <v>3379</v>
      </c>
      <c r="J851" s="26" t="s">
        <v>4254</v>
      </c>
      <c r="K851">
        <v>965637</v>
      </c>
      <c r="L851" s="5">
        <v>965876</v>
      </c>
      <c r="M851">
        <f t="shared" si="26"/>
        <v>240</v>
      </c>
      <c r="N851" s="5">
        <f t="shared" si="27"/>
        <v>0</v>
      </c>
      <c r="O851" s="5"/>
      <c r="P851" s="5"/>
      <c r="Q851" s="5"/>
      <c r="R851" s="5"/>
      <c r="S851" s="5"/>
      <c r="T851" s="5"/>
      <c r="U851" s="5"/>
      <c r="V851" s="5"/>
    </row>
    <row r="852" spans="1:22" x14ac:dyDescent="0.3">
      <c r="A852" t="s">
        <v>2703</v>
      </c>
      <c r="B852" t="s">
        <v>11</v>
      </c>
      <c r="C852">
        <v>737</v>
      </c>
      <c r="D852">
        <v>254780970</v>
      </c>
      <c r="E852" t="s">
        <v>2704</v>
      </c>
      <c r="F852" t="s">
        <v>2705</v>
      </c>
      <c r="G852" t="s">
        <v>11</v>
      </c>
      <c r="H852" t="s">
        <v>2706</v>
      </c>
      <c r="I852" s="3" t="s">
        <v>3975</v>
      </c>
      <c r="J852" s="26" t="s">
        <v>4254</v>
      </c>
      <c r="K852">
        <v>965900</v>
      </c>
      <c r="L852" s="5">
        <v>968113</v>
      </c>
      <c r="M852">
        <f t="shared" si="26"/>
        <v>2214</v>
      </c>
      <c r="N852" s="5">
        <f t="shared" si="27"/>
        <v>0</v>
      </c>
      <c r="O852" s="5"/>
      <c r="P852" s="5"/>
      <c r="Q852" s="5"/>
      <c r="R852" s="5"/>
      <c r="S852" s="5"/>
      <c r="T852" s="5"/>
      <c r="U852" s="5"/>
      <c r="V852" s="5"/>
    </row>
    <row r="853" spans="1:22" x14ac:dyDescent="0.3">
      <c r="A853" t="s">
        <v>2707</v>
      </c>
      <c r="B853" t="s">
        <v>11</v>
      </c>
      <c r="C853">
        <v>219</v>
      </c>
      <c r="D853">
        <v>254780971</v>
      </c>
      <c r="E853" t="s">
        <v>2708</v>
      </c>
      <c r="F853" t="s">
        <v>2709</v>
      </c>
      <c r="G853" t="s">
        <v>11</v>
      </c>
      <c r="H853" t="s">
        <v>2710</v>
      </c>
      <c r="I853" s="3" t="s">
        <v>3976</v>
      </c>
      <c r="J853" s="26" t="s">
        <v>4254</v>
      </c>
      <c r="K853">
        <v>968435</v>
      </c>
      <c r="L853" s="5">
        <v>969094</v>
      </c>
      <c r="M853">
        <f t="shared" si="26"/>
        <v>660</v>
      </c>
      <c r="N853" s="5">
        <f t="shared" si="27"/>
        <v>0</v>
      </c>
      <c r="O853" s="5"/>
      <c r="P853" s="5"/>
      <c r="Q853" s="5"/>
      <c r="R853" s="5"/>
      <c r="S853" s="5"/>
      <c r="T853" s="5"/>
      <c r="U853" s="5"/>
      <c r="V853" s="5"/>
    </row>
    <row r="854" spans="1:22" x14ac:dyDescent="0.3">
      <c r="A854" t="s">
        <v>2711</v>
      </c>
      <c r="B854" t="s">
        <v>11</v>
      </c>
      <c r="C854">
        <v>84</v>
      </c>
      <c r="D854">
        <v>254780972</v>
      </c>
      <c r="E854" t="s">
        <v>2712</v>
      </c>
      <c r="F854" t="s">
        <v>2713</v>
      </c>
      <c r="G854" t="s">
        <v>11</v>
      </c>
      <c r="H854" t="s">
        <v>2714</v>
      </c>
      <c r="I854" s="3" t="s">
        <v>3977</v>
      </c>
      <c r="J854" s="26" t="s">
        <v>4254</v>
      </c>
      <c r="K854">
        <v>969219</v>
      </c>
      <c r="L854" s="5">
        <v>969473</v>
      </c>
      <c r="M854">
        <f t="shared" si="26"/>
        <v>255</v>
      </c>
      <c r="N854" s="5">
        <f t="shared" si="27"/>
        <v>0</v>
      </c>
      <c r="O854" s="5"/>
      <c r="P854" s="5"/>
      <c r="Q854" s="5"/>
      <c r="R854" s="5"/>
      <c r="S854" s="5"/>
      <c r="T854" s="5"/>
      <c r="U854" s="5"/>
      <c r="V854" s="5"/>
    </row>
    <row r="855" spans="1:22" x14ac:dyDescent="0.3">
      <c r="A855" t="s">
        <v>2715</v>
      </c>
      <c r="B855" t="s">
        <v>11</v>
      </c>
      <c r="C855">
        <v>255</v>
      </c>
      <c r="D855">
        <v>254780973</v>
      </c>
      <c r="E855" t="s">
        <v>2282</v>
      </c>
      <c r="F855" t="s">
        <v>2716</v>
      </c>
      <c r="G855" t="s">
        <v>11</v>
      </c>
      <c r="H855" t="s">
        <v>2284</v>
      </c>
      <c r="I855" s="3" t="s">
        <v>3896</v>
      </c>
      <c r="J855" s="26" t="s">
        <v>4254</v>
      </c>
      <c r="K855">
        <v>969493</v>
      </c>
      <c r="L855" s="5">
        <v>970260</v>
      </c>
      <c r="M855">
        <f t="shared" si="26"/>
        <v>768</v>
      </c>
      <c r="N855" s="5">
        <f t="shared" si="27"/>
        <v>0</v>
      </c>
      <c r="O855" s="5"/>
      <c r="P855" s="5"/>
      <c r="Q855" s="5"/>
      <c r="R855" s="5"/>
      <c r="S855" s="5"/>
      <c r="T855" s="5"/>
      <c r="U855" s="5"/>
      <c r="V855" s="5"/>
    </row>
    <row r="856" spans="1:22" x14ac:dyDescent="0.3">
      <c r="A856" t="s">
        <v>2717</v>
      </c>
      <c r="B856" t="s">
        <v>11</v>
      </c>
      <c r="C856">
        <v>435</v>
      </c>
      <c r="D856">
        <v>254780974</v>
      </c>
      <c r="E856" t="s">
        <v>2718</v>
      </c>
      <c r="F856" t="s">
        <v>2719</v>
      </c>
      <c r="G856" t="s">
        <v>11</v>
      </c>
      <c r="H856" t="s">
        <v>2720</v>
      </c>
      <c r="I856" s="3" t="s">
        <v>3978</v>
      </c>
      <c r="J856" s="26" t="s">
        <v>4254</v>
      </c>
      <c r="K856">
        <v>970365</v>
      </c>
      <c r="L856" s="5">
        <v>971672</v>
      </c>
      <c r="M856">
        <f t="shared" si="26"/>
        <v>1308</v>
      </c>
      <c r="N856" s="5">
        <f t="shared" si="27"/>
        <v>0</v>
      </c>
      <c r="O856" s="5"/>
      <c r="P856" s="5"/>
      <c r="Q856" s="5"/>
      <c r="R856" s="5"/>
      <c r="S856" s="5"/>
      <c r="T856" s="5"/>
      <c r="U856" s="5"/>
      <c r="V856" s="5"/>
    </row>
    <row r="857" spans="1:22" x14ac:dyDescent="0.3">
      <c r="A857" t="s">
        <v>2721</v>
      </c>
      <c r="B857" t="s">
        <v>11</v>
      </c>
      <c r="C857">
        <v>224</v>
      </c>
      <c r="D857">
        <v>254780975</v>
      </c>
      <c r="E857" t="s">
        <v>11</v>
      </c>
      <c r="F857" t="s">
        <v>2722</v>
      </c>
      <c r="G857" t="s">
        <v>11</v>
      </c>
      <c r="H857" t="s">
        <v>2723</v>
      </c>
      <c r="I857" s="3" t="s">
        <v>3979</v>
      </c>
      <c r="J857" s="26" t="s">
        <v>4254</v>
      </c>
      <c r="K857">
        <v>971892</v>
      </c>
      <c r="L857" s="5">
        <v>972566</v>
      </c>
      <c r="M857">
        <f t="shared" si="26"/>
        <v>675</v>
      </c>
      <c r="N857" s="5">
        <f t="shared" si="27"/>
        <v>0</v>
      </c>
      <c r="O857" s="5"/>
      <c r="P857" s="5"/>
      <c r="Q857" s="5"/>
      <c r="R857" s="5"/>
      <c r="S857" s="5"/>
      <c r="T857" s="5"/>
      <c r="U857" s="5"/>
      <c r="V857" s="5"/>
    </row>
    <row r="858" spans="1:22" x14ac:dyDescent="0.3">
      <c r="A858" t="s">
        <v>2724</v>
      </c>
      <c r="B858" t="s">
        <v>11</v>
      </c>
      <c r="C858">
        <v>160</v>
      </c>
      <c r="D858">
        <v>254780976</v>
      </c>
      <c r="E858" t="s">
        <v>11</v>
      </c>
      <c r="F858" t="s">
        <v>2725</v>
      </c>
      <c r="G858" t="s">
        <v>11</v>
      </c>
      <c r="H858" t="s">
        <v>2726</v>
      </c>
      <c r="I858" s="3" t="s">
        <v>3980</v>
      </c>
      <c r="J858" s="26" t="s">
        <v>4254</v>
      </c>
      <c r="K858">
        <v>973456</v>
      </c>
      <c r="L858" s="5">
        <v>973938</v>
      </c>
      <c r="M858">
        <f t="shared" si="26"/>
        <v>483</v>
      </c>
      <c r="N858" s="5">
        <f t="shared" si="27"/>
        <v>0</v>
      </c>
      <c r="O858" s="5"/>
      <c r="P858" s="5"/>
      <c r="Q858" s="5"/>
      <c r="R858" s="5"/>
      <c r="S858" s="5"/>
      <c r="T858" s="5"/>
      <c r="U858" s="5"/>
      <c r="V858" s="5"/>
    </row>
    <row r="859" spans="1:22" x14ac:dyDescent="0.3">
      <c r="A859" t="s">
        <v>2727</v>
      </c>
      <c r="B859" t="s">
        <v>10</v>
      </c>
      <c r="C859">
        <v>95</v>
      </c>
      <c r="D859">
        <v>254780977</v>
      </c>
      <c r="E859" t="s">
        <v>2728</v>
      </c>
      <c r="F859" t="s">
        <v>2729</v>
      </c>
      <c r="G859" t="s">
        <v>11</v>
      </c>
      <c r="H859" t="s">
        <v>2730</v>
      </c>
      <c r="I859" s="3" t="s">
        <v>3981</v>
      </c>
      <c r="J859" s="26" t="s">
        <v>4254</v>
      </c>
      <c r="K859">
        <v>974262</v>
      </c>
      <c r="L859" s="5">
        <v>974549</v>
      </c>
      <c r="M859">
        <f t="shared" si="26"/>
        <v>288</v>
      </c>
      <c r="N859" s="5">
        <f t="shared" si="27"/>
        <v>0</v>
      </c>
      <c r="O859" s="5"/>
      <c r="P859" s="5"/>
      <c r="Q859" s="5"/>
      <c r="R859" s="5"/>
      <c r="S859" s="5"/>
      <c r="T859" s="5"/>
      <c r="U859" s="5"/>
      <c r="V859" s="5"/>
    </row>
    <row r="860" spans="1:22" x14ac:dyDescent="0.3">
      <c r="A860" t="s">
        <v>2731</v>
      </c>
      <c r="B860" t="s">
        <v>10</v>
      </c>
      <c r="C860">
        <v>493</v>
      </c>
      <c r="D860">
        <v>254780978</v>
      </c>
      <c r="E860" t="s">
        <v>2732</v>
      </c>
      <c r="F860" t="s">
        <v>2733</v>
      </c>
      <c r="G860" t="s">
        <v>11</v>
      </c>
      <c r="H860" t="s">
        <v>2734</v>
      </c>
      <c r="I860" s="3" t="s">
        <v>3982</v>
      </c>
      <c r="J860" s="26" t="s">
        <v>4254</v>
      </c>
      <c r="K860">
        <v>974616</v>
      </c>
      <c r="L860" s="5">
        <v>976097</v>
      </c>
      <c r="M860">
        <f t="shared" si="26"/>
        <v>1482</v>
      </c>
      <c r="N860" s="5">
        <f t="shared" si="27"/>
        <v>0</v>
      </c>
      <c r="O860" s="5"/>
      <c r="P860" s="5"/>
      <c r="Q860" s="5"/>
      <c r="R860" s="5"/>
      <c r="S860" s="5"/>
      <c r="T860" s="5"/>
      <c r="U860" s="5"/>
      <c r="V860" s="5"/>
    </row>
    <row r="861" spans="1:22" x14ac:dyDescent="0.3">
      <c r="A861" t="s">
        <v>2735</v>
      </c>
      <c r="B861" t="s">
        <v>10</v>
      </c>
      <c r="C861">
        <v>500</v>
      </c>
      <c r="D861">
        <v>254780979</v>
      </c>
      <c r="E861" t="s">
        <v>2736</v>
      </c>
      <c r="F861" t="s">
        <v>2737</v>
      </c>
      <c r="G861" t="s">
        <v>11</v>
      </c>
      <c r="H861" t="s">
        <v>2738</v>
      </c>
      <c r="I861" s="3" t="s">
        <v>3983</v>
      </c>
      <c r="J861" s="26" t="s">
        <v>4254</v>
      </c>
      <c r="K861">
        <v>976267</v>
      </c>
      <c r="L861" s="5">
        <v>977769</v>
      </c>
      <c r="M861">
        <f t="shared" si="26"/>
        <v>1503</v>
      </c>
      <c r="N861" s="5">
        <f t="shared" si="27"/>
        <v>0</v>
      </c>
      <c r="O861" s="5"/>
      <c r="P861" s="5"/>
      <c r="Q861" s="5"/>
      <c r="R861" s="5"/>
      <c r="S861" s="5"/>
      <c r="T861" s="5"/>
      <c r="U861" s="5"/>
      <c r="V861" s="5"/>
    </row>
    <row r="862" spans="1:22" x14ac:dyDescent="0.3">
      <c r="A862" t="s">
        <v>2739</v>
      </c>
      <c r="B862" t="s">
        <v>11</v>
      </c>
      <c r="C862">
        <v>121</v>
      </c>
      <c r="D862">
        <v>254780980</v>
      </c>
      <c r="E862" t="s">
        <v>11</v>
      </c>
      <c r="F862" t="s">
        <v>2740</v>
      </c>
      <c r="G862" t="s">
        <v>11</v>
      </c>
      <c r="H862" t="s">
        <v>11</v>
      </c>
      <c r="I862" s="3" t="s">
        <v>3379</v>
      </c>
      <c r="J862" s="26" t="s">
        <v>4254</v>
      </c>
      <c r="K862">
        <v>978205</v>
      </c>
      <c r="L862" s="5">
        <v>978570</v>
      </c>
      <c r="M862">
        <f t="shared" si="26"/>
        <v>366</v>
      </c>
      <c r="N862" s="5">
        <f t="shared" si="27"/>
        <v>0</v>
      </c>
      <c r="O862" s="5"/>
      <c r="P862" s="5"/>
      <c r="Q862" s="5"/>
      <c r="R862" s="5"/>
      <c r="S862" s="5"/>
      <c r="T862" s="5"/>
      <c r="U862" s="5"/>
      <c r="V862" s="5"/>
    </row>
    <row r="863" spans="1:22" x14ac:dyDescent="0.3">
      <c r="A863" t="s">
        <v>2741</v>
      </c>
      <c r="B863" t="s">
        <v>11</v>
      </c>
      <c r="C863">
        <v>122</v>
      </c>
      <c r="D863">
        <v>254780981</v>
      </c>
      <c r="E863" t="s">
        <v>11</v>
      </c>
      <c r="F863" t="s">
        <v>2742</v>
      </c>
      <c r="G863" t="s">
        <v>11</v>
      </c>
      <c r="H863" t="s">
        <v>11</v>
      </c>
      <c r="I863" s="3" t="s">
        <v>3379</v>
      </c>
      <c r="J863" s="26" t="s">
        <v>4254</v>
      </c>
      <c r="K863">
        <v>979331</v>
      </c>
      <c r="L863" s="5">
        <v>979699</v>
      </c>
      <c r="M863">
        <f t="shared" si="26"/>
        <v>369</v>
      </c>
      <c r="N863" s="5">
        <f t="shared" si="27"/>
        <v>0</v>
      </c>
      <c r="O863" s="5"/>
      <c r="P863" s="5"/>
      <c r="Q863" s="5"/>
      <c r="R863" s="5"/>
      <c r="S863" s="5"/>
      <c r="T863" s="5"/>
      <c r="U863" s="5"/>
      <c r="V863" s="5"/>
    </row>
    <row r="864" spans="1:22" x14ac:dyDescent="0.3">
      <c r="A864" t="s">
        <v>2743</v>
      </c>
      <c r="B864" t="s">
        <v>10</v>
      </c>
      <c r="C864">
        <v>202</v>
      </c>
      <c r="D864">
        <v>254780982</v>
      </c>
      <c r="E864" t="s">
        <v>11</v>
      </c>
      <c r="F864" t="s">
        <v>2744</v>
      </c>
      <c r="G864" t="s">
        <v>11</v>
      </c>
      <c r="H864" t="s">
        <v>2745</v>
      </c>
      <c r="I864" s="3" t="s">
        <v>3984</v>
      </c>
      <c r="J864" s="26" t="s">
        <v>4254</v>
      </c>
      <c r="K864">
        <v>980390</v>
      </c>
      <c r="L864" s="5">
        <v>980998</v>
      </c>
      <c r="M864">
        <f t="shared" si="26"/>
        <v>609</v>
      </c>
      <c r="N864" s="5">
        <f t="shared" si="27"/>
        <v>0</v>
      </c>
      <c r="O864" s="5"/>
      <c r="P864" s="5"/>
      <c r="Q864" s="5"/>
      <c r="R864" s="5"/>
      <c r="S864" s="5"/>
      <c r="T864" s="5"/>
      <c r="U864" s="5"/>
      <c r="V864" s="5"/>
    </row>
    <row r="865" spans="1:22" x14ac:dyDescent="0.3">
      <c r="A865" t="s">
        <v>2746</v>
      </c>
      <c r="B865" t="s">
        <v>11</v>
      </c>
      <c r="C865">
        <v>55</v>
      </c>
      <c r="D865">
        <v>254780983</v>
      </c>
      <c r="E865" t="s">
        <v>11</v>
      </c>
      <c r="F865" t="s">
        <v>2747</v>
      </c>
      <c r="G865" t="s">
        <v>11</v>
      </c>
      <c r="H865" t="s">
        <v>11</v>
      </c>
      <c r="I865" s="3" t="s">
        <v>3379</v>
      </c>
      <c r="J865" s="26" t="s">
        <v>4254</v>
      </c>
      <c r="K865">
        <v>981215</v>
      </c>
      <c r="L865" s="5">
        <v>981382</v>
      </c>
      <c r="M865">
        <f t="shared" si="26"/>
        <v>168</v>
      </c>
      <c r="N865" s="5">
        <f t="shared" si="27"/>
        <v>0</v>
      </c>
      <c r="O865" s="5"/>
      <c r="P865" s="5"/>
      <c r="Q865" s="5"/>
      <c r="R865" s="5"/>
      <c r="S865" s="5"/>
      <c r="T865" s="5"/>
      <c r="U865" s="5"/>
      <c r="V865" s="5"/>
    </row>
    <row r="866" spans="1:22" x14ac:dyDescent="0.3">
      <c r="A866" t="s">
        <v>2748</v>
      </c>
      <c r="B866" t="s">
        <v>11</v>
      </c>
      <c r="C866">
        <v>125</v>
      </c>
      <c r="D866">
        <v>254780984</v>
      </c>
      <c r="E866" t="s">
        <v>11</v>
      </c>
      <c r="F866" t="s">
        <v>2749</v>
      </c>
      <c r="G866" t="s">
        <v>11</v>
      </c>
      <c r="H866" t="s">
        <v>11</v>
      </c>
      <c r="I866" s="3" t="s">
        <v>3379</v>
      </c>
      <c r="J866" s="26" t="s">
        <v>4254</v>
      </c>
      <c r="K866">
        <v>982362</v>
      </c>
      <c r="L866" s="5">
        <v>982739</v>
      </c>
      <c r="M866">
        <f t="shared" si="26"/>
        <v>378</v>
      </c>
      <c r="N866" s="5">
        <f t="shared" si="27"/>
        <v>0</v>
      </c>
      <c r="O866" s="5"/>
      <c r="P866" s="5"/>
      <c r="Q866" s="5"/>
      <c r="R866" s="5"/>
      <c r="S866" s="5"/>
      <c r="T866" s="5"/>
      <c r="U866" s="5"/>
      <c r="V866" s="5"/>
    </row>
    <row r="867" spans="1:22" x14ac:dyDescent="0.3">
      <c r="A867" t="s">
        <v>2750</v>
      </c>
      <c r="B867" t="s">
        <v>11</v>
      </c>
      <c r="C867">
        <v>47</v>
      </c>
      <c r="D867">
        <v>254780985</v>
      </c>
      <c r="E867" t="s">
        <v>11</v>
      </c>
      <c r="F867" t="s">
        <v>2751</v>
      </c>
      <c r="G867" t="s">
        <v>11</v>
      </c>
      <c r="H867" t="s">
        <v>11</v>
      </c>
      <c r="I867" s="3" t="s">
        <v>3379</v>
      </c>
      <c r="J867" s="26" t="s">
        <v>4254</v>
      </c>
      <c r="K867">
        <v>982923</v>
      </c>
      <c r="L867" s="5">
        <v>983066</v>
      </c>
      <c r="M867">
        <f t="shared" si="26"/>
        <v>144</v>
      </c>
      <c r="N867" s="5">
        <f t="shared" si="27"/>
        <v>0</v>
      </c>
      <c r="O867" s="5"/>
      <c r="P867" s="5"/>
      <c r="Q867" s="5"/>
      <c r="R867" s="5"/>
      <c r="S867" s="5"/>
      <c r="T867" s="5"/>
      <c r="U867" s="5"/>
      <c r="V867" s="5"/>
    </row>
    <row r="868" spans="1:22" x14ac:dyDescent="0.3">
      <c r="A868" t="s">
        <v>2752</v>
      </c>
      <c r="B868" t="s">
        <v>11</v>
      </c>
      <c r="C868">
        <v>94</v>
      </c>
      <c r="D868">
        <v>254780986</v>
      </c>
      <c r="E868" t="s">
        <v>11</v>
      </c>
      <c r="F868" t="s">
        <v>2753</v>
      </c>
      <c r="G868" t="s">
        <v>11</v>
      </c>
      <c r="H868" t="s">
        <v>11</v>
      </c>
      <c r="I868" s="3" t="s">
        <v>3379</v>
      </c>
      <c r="J868" s="26" t="s">
        <v>4254</v>
      </c>
      <c r="K868">
        <v>983187</v>
      </c>
      <c r="L868" s="5">
        <v>983471</v>
      </c>
      <c r="M868">
        <f t="shared" si="26"/>
        <v>285</v>
      </c>
      <c r="N868" s="5">
        <f t="shared" si="27"/>
        <v>0</v>
      </c>
      <c r="O868" s="5"/>
      <c r="P868" s="5"/>
      <c r="Q868" s="5"/>
      <c r="R868" s="5"/>
      <c r="S868" s="5"/>
      <c r="T868" s="5"/>
      <c r="U868" s="5"/>
      <c r="V868" s="5"/>
    </row>
    <row r="869" spans="1:22" x14ac:dyDescent="0.3">
      <c r="A869" t="s">
        <v>2754</v>
      </c>
      <c r="B869" t="s">
        <v>11</v>
      </c>
      <c r="C869">
        <v>110</v>
      </c>
      <c r="D869">
        <v>254780987</v>
      </c>
      <c r="E869" t="s">
        <v>11</v>
      </c>
      <c r="F869" t="s">
        <v>2755</v>
      </c>
      <c r="G869" t="s">
        <v>11</v>
      </c>
      <c r="H869" t="s">
        <v>11</v>
      </c>
      <c r="I869" s="3" t="s">
        <v>3379</v>
      </c>
      <c r="J869" s="26" t="s">
        <v>4254</v>
      </c>
      <c r="K869">
        <v>983468</v>
      </c>
      <c r="L869" s="5">
        <v>983800</v>
      </c>
      <c r="M869">
        <f t="shared" si="26"/>
        <v>333</v>
      </c>
      <c r="N869" s="5">
        <f t="shared" si="27"/>
        <v>0</v>
      </c>
      <c r="O869" s="5"/>
      <c r="P869" s="5"/>
      <c r="Q869" s="5"/>
      <c r="R869" s="5"/>
      <c r="S869" s="5"/>
      <c r="T869" s="5"/>
      <c r="U869" s="5"/>
      <c r="V869" s="5"/>
    </row>
    <row r="870" spans="1:22" x14ac:dyDescent="0.3">
      <c r="A870" t="s">
        <v>2756</v>
      </c>
      <c r="B870" t="s">
        <v>10</v>
      </c>
      <c r="C870">
        <v>151</v>
      </c>
      <c r="D870">
        <v>254780988</v>
      </c>
      <c r="E870" t="s">
        <v>11</v>
      </c>
      <c r="F870" t="s">
        <v>2757</v>
      </c>
      <c r="G870" t="s">
        <v>11</v>
      </c>
      <c r="H870" t="s">
        <v>11</v>
      </c>
      <c r="I870" s="3" t="s">
        <v>3379</v>
      </c>
      <c r="J870" s="26" t="s">
        <v>4254</v>
      </c>
      <c r="K870">
        <v>984460</v>
      </c>
      <c r="L870" s="5">
        <v>984915</v>
      </c>
      <c r="M870">
        <f t="shared" si="26"/>
        <v>456</v>
      </c>
      <c r="N870" s="5">
        <f t="shared" si="27"/>
        <v>0</v>
      </c>
      <c r="O870" s="5"/>
      <c r="P870" s="5"/>
      <c r="Q870" s="5"/>
      <c r="R870" s="5"/>
      <c r="S870" s="5"/>
      <c r="T870" s="5"/>
      <c r="U870" s="5"/>
      <c r="V870" s="5"/>
    </row>
    <row r="871" spans="1:22" x14ac:dyDescent="0.3">
      <c r="A871" t="s">
        <v>2758</v>
      </c>
      <c r="B871" t="s">
        <v>10</v>
      </c>
      <c r="C871">
        <v>185</v>
      </c>
      <c r="D871">
        <v>254780989</v>
      </c>
      <c r="E871" t="s">
        <v>11</v>
      </c>
      <c r="F871" t="s">
        <v>2759</v>
      </c>
      <c r="G871" t="s">
        <v>11</v>
      </c>
      <c r="H871" t="s">
        <v>2760</v>
      </c>
      <c r="I871" s="3" t="s">
        <v>3985</v>
      </c>
      <c r="J871" s="26" t="s">
        <v>4254</v>
      </c>
      <c r="K871">
        <v>984918</v>
      </c>
      <c r="L871" s="5">
        <v>985475</v>
      </c>
      <c r="M871">
        <f t="shared" si="26"/>
        <v>558</v>
      </c>
      <c r="N871" s="5">
        <f t="shared" si="27"/>
        <v>0</v>
      </c>
      <c r="O871" s="5"/>
      <c r="P871" s="5"/>
      <c r="Q871" s="5"/>
      <c r="R871" s="5"/>
      <c r="S871" s="5"/>
      <c r="T871" s="5"/>
      <c r="U871" s="5"/>
      <c r="V871" s="5"/>
    </row>
    <row r="872" spans="1:22" x14ac:dyDescent="0.3">
      <c r="A872" t="s">
        <v>2761</v>
      </c>
      <c r="B872" t="s">
        <v>11</v>
      </c>
      <c r="C872">
        <v>66</v>
      </c>
      <c r="D872">
        <v>254780990</v>
      </c>
      <c r="E872" t="s">
        <v>11</v>
      </c>
      <c r="F872" t="s">
        <v>2762</v>
      </c>
      <c r="G872" t="s">
        <v>11</v>
      </c>
      <c r="H872" t="s">
        <v>11</v>
      </c>
      <c r="I872" s="3" t="s">
        <v>3379</v>
      </c>
      <c r="J872" s="26" t="s">
        <v>4254</v>
      </c>
      <c r="K872">
        <v>986214</v>
      </c>
      <c r="L872" s="5">
        <v>986414</v>
      </c>
      <c r="M872">
        <f t="shared" si="26"/>
        <v>201</v>
      </c>
      <c r="N872" s="5">
        <f t="shared" si="27"/>
        <v>0</v>
      </c>
      <c r="O872" s="5"/>
      <c r="P872" s="5"/>
      <c r="Q872" s="5"/>
      <c r="R872" s="5"/>
      <c r="S872" s="5"/>
      <c r="T872" s="5"/>
      <c r="U872" s="5"/>
      <c r="V872" s="5"/>
    </row>
    <row r="873" spans="1:22" x14ac:dyDescent="0.3">
      <c r="A873" t="s">
        <v>2763</v>
      </c>
      <c r="B873" t="s">
        <v>11</v>
      </c>
      <c r="C873">
        <v>805</v>
      </c>
      <c r="D873">
        <v>254780991</v>
      </c>
      <c r="E873" t="s">
        <v>2764</v>
      </c>
      <c r="F873" t="s">
        <v>2765</v>
      </c>
      <c r="G873" t="s">
        <v>11</v>
      </c>
      <c r="H873" t="s">
        <v>2766</v>
      </c>
      <c r="I873" s="3" t="s">
        <v>3986</v>
      </c>
      <c r="J873" s="26" t="s">
        <v>4254</v>
      </c>
      <c r="K873">
        <v>986465</v>
      </c>
      <c r="L873" s="5">
        <v>988882</v>
      </c>
      <c r="M873">
        <f t="shared" si="26"/>
        <v>2418</v>
      </c>
      <c r="N873" s="5">
        <f t="shared" si="27"/>
        <v>0</v>
      </c>
      <c r="O873" s="5"/>
      <c r="P873" s="5"/>
      <c r="Q873" s="5"/>
      <c r="R873" s="5"/>
      <c r="S873" s="5"/>
      <c r="T873" s="5"/>
      <c r="U873" s="5"/>
      <c r="V873" s="5"/>
    </row>
    <row r="874" spans="1:22" x14ac:dyDescent="0.3">
      <c r="A874" t="s">
        <v>2767</v>
      </c>
      <c r="B874" t="s">
        <v>11</v>
      </c>
      <c r="C874">
        <v>152</v>
      </c>
      <c r="D874">
        <v>254780992</v>
      </c>
      <c r="E874" t="s">
        <v>11</v>
      </c>
      <c r="F874" t="s">
        <v>2768</v>
      </c>
      <c r="G874" t="s">
        <v>11</v>
      </c>
      <c r="H874" t="s">
        <v>2769</v>
      </c>
      <c r="I874" s="3" t="s">
        <v>3987</v>
      </c>
      <c r="J874" s="26" t="s">
        <v>4254</v>
      </c>
      <c r="K874">
        <v>988963</v>
      </c>
      <c r="L874" s="5">
        <v>989421</v>
      </c>
      <c r="M874">
        <f t="shared" si="26"/>
        <v>459</v>
      </c>
      <c r="N874" s="5">
        <f t="shared" si="27"/>
        <v>0</v>
      </c>
      <c r="O874" s="5"/>
      <c r="P874" s="5"/>
      <c r="Q874" s="5"/>
      <c r="R874" s="5"/>
      <c r="S874" s="5"/>
      <c r="T874" s="5"/>
      <c r="U874" s="5"/>
      <c r="V874" s="5"/>
    </row>
    <row r="875" spans="1:22" x14ac:dyDescent="0.3">
      <c r="A875" t="s">
        <v>2770</v>
      </c>
      <c r="B875" t="s">
        <v>10</v>
      </c>
      <c r="C875">
        <v>279</v>
      </c>
      <c r="D875">
        <v>254780993</v>
      </c>
      <c r="E875" t="s">
        <v>11</v>
      </c>
      <c r="F875" t="s">
        <v>2771</v>
      </c>
      <c r="G875" t="s">
        <v>11</v>
      </c>
      <c r="H875" t="s">
        <v>11</v>
      </c>
      <c r="I875" s="3" t="s">
        <v>3379</v>
      </c>
      <c r="J875" s="26" t="s">
        <v>4254</v>
      </c>
      <c r="K875">
        <v>989524</v>
      </c>
      <c r="L875" s="5">
        <v>990363</v>
      </c>
      <c r="M875">
        <f t="shared" si="26"/>
        <v>840</v>
      </c>
      <c r="N875" s="5">
        <f t="shared" si="27"/>
        <v>0</v>
      </c>
      <c r="O875" s="5"/>
      <c r="P875" s="5"/>
      <c r="Q875" s="5"/>
      <c r="R875" s="5"/>
      <c r="S875" s="5"/>
      <c r="T875" s="5"/>
      <c r="U875" s="5"/>
      <c r="V875" s="5"/>
    </row>
    <row r="876" spans="1:22" x14ac:dyDescent="0.3">
      <c r="A876" t="s">
        <v>2772</v>
      </c>
      <c r="B876" t="s">
        <v>10</v>
      </c>
      <c r="C876">
        <v>53</v>
      </c>
      <c r="D876">
        <v>254780994</v>
      </c>
      <c r="E876" t="s">
        <v>11</v>
      </c>
      <c r="F876" t="s">
        <v>2773</v>
      </c>
      <c r="G876" t="s">
        <v>11</v>
      </c>
      <c r="H876" t="s">
        <v>11</v>
      </c>
      <c r="I876" s="3" t="s">
        <v>3379</v>
      </c>
      <c r="J876" s="26" t="s">
        <v>4254</v>
      </c>
      <c r="K876">
        <v>990501</v>
      </c>
      <c r="L876" s="5">
        <v>990662</v>
      </c>
      <c r="M876">
        <f t="shared" si="26"/>
        <v>162</v>
      </c>
      <c r="N876" s="5">
        <f t="shared" si="27"/>
        <v>0</v>
      </c>
      <c r="O876" s="5"/>
      <c r="P876" s="5"/>
      <c r="Q876" s="5"/>
      <c r="R876" s="5"/>
      <c r="S876" s="5"/>
      <c r="T876" s="5"/>
      <c r="U876" s="5"/>
      <c r="V876" s="5"/>
    </row>
    <row r="877" spans="1:22" x14ac:dyDescent="0.3">
      <c r="A877" t="s">
        <v>2774</v>
      </c>
      <c r="B877" t="s">
        <v>11</v>
      </c>
      <c r="C877">
        <v>125</v>
      </c>
      <c r="D877">
        <v>254780995</v>
      </c>
      <c r="E877" t="s">
        <v>11</v>
      </c>
      <c r="F877" t="s">
        <v>2775</v>
      </c>
      <c r="G877" t="s">
        <v>11</v>
      </c>
      <c r="H877" t="s">
        <v>11</v>
      </c>
      <c r="I877" s="3" t="s">
        <v>3988</v>
      </c>
      <c r="J877" s="26" t="s">
        <v>4254</v>
      </c>
      <c r="K877">
        <v>991050</v>
      </c>
      <c r="L877" s="5">
        <v>991427</v>
      </c>
      <c r="M877">
        <f t="shared" si="26"/>
        <v>378</v>
      </c>
      <c r="N877" s="5">
        <f t="shared" si="27"/>
        <v>0</v>
      </c>
      <c r="O877" s="5"/>
      <c r="P877" s="5"/>
      <c r="Q877" s="5"/>
      <c r="R877" s="5"/>
      <c r="S877" s="5"/>
      <c r="T877" s="5"/>
      <c r="U877" s="5"/>
      <c r="V877" s="5"/>
    </row>
    <row r="878" spans="1:22" x14ac:dyDescent="0.3">
      <c r="A878" t="s">
        <v>2776</v>
      </c>
      <c r="B878" t="s">
        <v>11</v>
      </c>
      <c r="C878">
        <v>109</v>
      </c>
      <c r="D878">
        <v>254780996</v>
      </c>
      <c r="E878" t="s">
        <v>11</v>
      </c>
      <c r="F878" t="s">
        <v>2777</v>
      </c>
      <c r="G878" t="s">
        <v>11</v>
      </c>
      <c r="H878" t="s">
        <v>11</v>
      </c>
      <c r="I878" s="3" t="s">
        <v>3379</v>
      </c>
      <c r="J878" s="26" t="s">
        <v>4254</v>
      </c>
      <c r="K878">
        <v>991444</v>
      </c>
      <c r="L878" s="5">
        <v>991773</v>
      </c>
      <c r="M878">
        <f t="shared" si="26"/>
        <v>330</v>
      </c>
      <c r="N878" s="5">
        <f t="shared" si="27"/>
        <v>0</v>
      </c>
      <c r="O878" s="5"/>
      <c r="P878" s="5"/>
      <c r="Q878" s="5"/>
      <c r="R878" s="5"/>
      <c r="S878" s="5"/>
      <c r="T878" s="5"/>
      <c r="U878" s="5"/>
      <c r="V878" s="5"/>
    </row>
    <row r="879" spans="1:22" x14ac:dyDescent="0.3">
      <c r="A879" t="s">
        <v>2778</v>
      </c>
      <c r="B879" t="s">
        <v>10</v>
      </c>
      <c r="C879">
        <v>78</v>
      </c>
      <c r="D879">
        <v>254780997</v>
      </c>
      <c r="E879" t="s">
        <v>11</v>
      </c>
      <c r="F879" t="s">
        <v>2779</v>
      </c>
      <c r="G879" t="s">
        <v>11</v>
      </c>
      <c r="H879" t="s">
        <v>11</v>
      </c>
      <c r="I879" s="3" t="s">
        <v>3379</v>
      </c>
      <c r="J879" s="26" t="s">
        <v>4254</v>
      </c>
      <c r="K879">
        <v>992073</v>
      </c>
      <c r="L879" s="5">
        <v>992309</v>
      </c>
      <c r="M879">
        <f t="shared" si="26"/>
        <v>237</v>
      </c>
      <c r="N879" s="5">
        <f t="shared" si="27"/>
        <v>0</v>
      </c>
      <c r="O879" s="5"/>
      <c r="P879" s="5"/>
      <c r="Q879" s="5"/>
      <c r="R879" s="5"/>
      <c r="S879" s="5"/>
      <c r="T879" s="5"/>
      <c r="U879" s="5"/>
      <c r="V879" s="5"/>
    </row>
    <row r="880" spans="1:22" x14ac:dyDescent="0.3">
      <c r="A880" t="s">
        <v>2780</v>
      </c>
      <c r="B880" t="s">
        <v>11</v>
      </c>
      <c r="C880">
        <v>146</v>
      </c>
      <c r="D880">
        <v>254780998</v>
      </c>
      <c r="E880" t="s">
        <v>11</v>
      </c>
      <c r="F880" t="s">
        <v>2781</v>
      </c>
      <c r="G880" t="s">
        <v>11</v>
      </c>
      <c r="H880" t="s">
        <v>2782</v>
      </c>
      <c r="I880" s="3" t="s">
        <v>3379</v>
      </c>
      <c r="J880" s="26" t="s">
        <v>4254</v>
      </c>
      <c r="K880">
        <v>992846</v>
      </c>
      <c r="L880" s="5">
        <v>993286</v>
      </c>
      <c r="M880">
        <f t="shared" si="26"/>
        <v>441</v>
      </c>
      <c r="N880" s="5">
        <f t="shared" si="27"/>
        <v>0</v>
      </c>
      <c r="O880" s="5"/>
      <c r="P880" s="5"/>
      <c r="Q880" s="5"/>
      <c r="R880" s="5"/>
      <c r="S880" s="5"/>
      <c r="T880" s="5"/>
      <c r="U880" s="5"/>
      <c r="V880" s="5"/>
    </row>
    <row r="881" spans="1:22" x14ac:dyDescent="0.3">
      <c r="A881" t="s">
        <v>2783</v>
      </c>
      <c r="B881" t="s">
        <v>11</v>
      </c>
      <c r="C881">
        <v>562</v>
      </c>
      <c r="D881">
        <v>254780999</v>
      </c>
      <c r="E881" t="s">
        <v>2784</v>
      </c>
      <c r="F881" t="s">
        <v>2785</v>
      </c>
      <c r="G881" t="s">
        <v>11</v>
      </c>
      <c r="H881" t="s">
        <v>2786</v>
      </c>
      <c r="I881" s="3" t="s">
        <v>3989</v>
      </c>
      <c r="J881" s="26" t="s">
        <v>4254</v>
      </c>
      <c r="K881">
        <v>993455</v>
      </c>
      <c r="L881" s="5">
        <v>995143</v>
      </c>
      <c r="M881">
        <f t="shared" si="26"/>
        <v>1689</v>
      </c>
      <c r="N881" s="5">
        <f t="shared" si="27"/>
        <v>0</v>
      </c>
      <c r="O881" s="5"/>
      <c r="P881" s="5"/>
      <c r="Q881" s="5"/>
      <c r="R881" s="5"/>
      <c r="S881" s="5"/>
      <c r="T881" s="5"/>
      <c r="U881" s="5"/>
      <c r="V881" s="5"/>
    </row>
    <row r="882" spans="1:22" x14ac:dyDescent="0.3">
      <c r="A882" t="s">
        <v>2787</v>
      </c>
      <c r="B882" t="s">
        <v>10</v>
      </c>
      <c r="C882">
        <v>371</v>
      </c>
      <c r="D882">
        <v>254781000</v>
      </c>
      <c r="E882" t="s">
        <v>2788</v>
      </c>
      <c r="F882" t="s">
        <v>2789</v>
      </c>
      <c r="G882" t="s">
        <v>11</v>
      </c>
      <c r="H882" t="s">
        <v>2790</v>
      </c>
      <c r="I882" s="3" t="s">
        <v>3990</v>
      </c>
      <c r="J882" s="26" t="s">
        <v>4254</v>
      </c>
      <c r="K882">
        <v>996499</v>
      </c>
      <c r="L882" s="5">
        <v>997614</v>
      </c>
      <c r="M882">
        <f t="shared" si="26"/>
        <v>1116</v>
      </c>
      <c r="N882" s="5">
        <f t="shared" si="27"/>
        <v>0</v>
      </c>
      <c r="O882" s="5"/>
      <c r="P882" s="5"/>
      <c r="Q882" s="5"/>
      <c r="R882" s="5"/>
      <c r="S882" s="5"/>
      <c r="T882" s="5"/>
      <c r="U882" s="5"/>
      <c r="V882" s="5"/>
    </row>
    <row r="883" spans="1:22" x14ac:dyDescent="0.3">
      <c r="A883" t="s">
        <v>2791</v>
      </c>
      <c r="B883" t="s">
        <v>11</v>
      </c>
      <c r="C883">
        <v>93</v>
      </c>
      <c r="D883">
        <v>254781001</v>
      </c>
      <c r="E883" t="s">
        <v>11</v>
      </c>
      <c r="F883" t="s">
        <v>2792</v>
      </c>
      <c r="G883" t="s">
        <v>11</v>
      </c>
      <c r="H883" t="s">
        <v>11</v>
      </c>
      <c r="I883" s="3" t="s">
        <v>3379</v>
      </c>
      <c r="J883" s="26" t="s">
        <v>4254</v>
      </c>
      <c r="K883">
        <v>997826</v>
      </c>
      <c r="L883" s="5">
        <v>998107</v>
      </c>
      <c r="M883">
        <f t="shared" si="26"/>
        <v>282</v>
      </c>
      <c r="N883" s="5">
        <f t="shared" si="27"/>
        <v>0</v>
      </c>
      <c r="O883" s="5"/>
      <c r="P883" s="5"/>
      <c r="Q883" s="5"/>
      <c r="R883" s="5"/>
      <c r="S883" s="5"/>
      <c r="T883" s="5"/>
      <c r="U883" s="5"/>
      <c r="V883" s="5"/>
    </row>
    <row r="884" spans="1:22" x14ac:dyDescent="0.3">
      <c r="A884" t="s">
        <v>2793</v>
      </c>
      <c r="B884" t="s">
        <v>10</v>
      </c>
      <c r="C884">
        <v>108</v>
      </c>
      <c r="D884">
        <v>254781002</v>
      </c>
      <c r="E884" t="s">
        <v>11</v>
      </c>
      <c r="F884" t="s">
        <v>2794</v>
      </c>
      <c r="G884" t="s">
        <v>11</v>
      </c>
      <c r="H884" t="s">
        <v>11</v>
      </c>
      <c r="I884" s="3" t="s">
        <v>3379</v>
      </c>
      <c r="J884" s="26" t="s">
        <v>4254</v>
      </c>
      <c r="K884">
        <v>998263</v>
      </c>
      <c r="L884" s="5">
        <v>998589</v>
      </c>
      <c r="M884">
        <f t="shared" si="26"/>
        <v>327</v>
      </c>
      <c r="N884" s="5">
        <f t="shared" si="27"/>
        <v>0</v>
      </c>
      <c r="O884" s="5"/>
      <c r="P884" s="5"/>
      <c r="Q884" s="5"/>
      <c r="R884" s="5"/>
      <c r="S884" s="5"/>
      <c r="T884" s="5"/>
      <c r="U884" s="5"/>
      <c r="V884" s="5"/>
    </row>
    <row r="885" spans="1:22" x14ac:dyDescent="0.3">
      <c r="A885" t="s">
        <v>2795</v>
      </c>
      <c r="B885" t="s">
        <v>11</v>
      </c>
      <c r="C885">
        <v>304</v>
      </c>
      <c r="D885">
        <v>254781003</v>
      </c>
      <c r="E885" t="s">
        <v>11</v>
      </c>
      <c r="F885" t="s">
        <v>2796</v>
      </c>
      <c r="G885" t="s">
        <v>11</v>
      </c>
      <c r="H885" t="s">
        <v>11</v>
      </c>
      <c r="I885" s="3" t="s">
        <v>3379</v>
      </c>
      <c r="J885" s="26" t="s">
        <v>4254</v>
      </c>
      <c r="K885">
        <v>998865</v>
      </c>
      <c r="L885" s="5">
        <v>999779</v>
      </c>
      <c r="M885">
        <f t="shared" si="26"/>
        <v>915</v>
      </c>
      <c r="N885" s="5">
        <f t="shared" si="27"/>
        <v>0</v>
      </c>
      <c r="O885" s="5"/>
      <c r="P885" s="5"/>
      <c r="Q885" s="5"/>
      <c r="R885" s="5"/>
      <c r="S885" s="5"/>
      <c r="T885" s="5"/>
      <c r="U885" s="5"/>
      <c r="V885" s="5"/>
    </row>
    <row r="886" spans="1:22" x14ac:dyDescent="0.3">
      <c r="A886" t="s">
        <v>2797</v>
      </c>
      <c r="B886" t="s">
        <v>11</v>
      </c>
      <c r="C886">
        <v>652</v>
      </c>
      <c r="D886">
        <v>254781004</v>
      </c>
      <c r="E886" t="s">
        <v>2798</v>
      </c>
      <c r="F886" t="s">
        <v>2799</v>
      </c>
      <c r="G886" t="s">
        <v>11</v>
      </c>
      <c r="H886" t="s">
        <v>2800</v>
      </c>
      <c r="I886" s="3" t="s">
        <v>3991</v>
      </c>
      <c r="J886" s="26" t="s">
        <v>4254</v>
      </c>
      <c r="K886">
        <v>1000849</v>
      </c>
      <c r="L886" s="5">
        <v>1002807</v>
      </c>
      <c r="M886">
        <f t="shared" si="26"/>
        <v>1959</v>
      </c>
      <c r="N886" s="5">
        <f t="shared" si="27"/>
        <v>0</v>
      </c>
      <c r="O886" s="5"/>
      <c r="P886" s="5"/>
      <c r="Q886" s="5"/>
      <c r="R886" s="5"/>
      <c r="S886" s="5"/>
      <c r="T886" s="5"/>
      <c r="U886" s="5"/>
      <c r="V886" s="5"/>
    </row>
    <row r="887" spans="1:22" x14ac:dyDescent="0.3">
      <c r="A887" t="s">
        <v>2801</v>
      </c>
      <c r="B887" t="s">
        <v>11</v>
      </c>
      <c r="C887">
        <v>85</v>
      </c>
      <c r="D887">
        <v>254781005</v>
      </c>
      <c r="E887" t="s">
        <v>11</v>
      </c>
      <c r="F887" t="s">
        <v>2802</v>
      </c>
      <c r="G887" t="s">
        <v>11</v>
      </c>
      <c r="H887" t="s">
        <v>11</v>
      </c>
      <c r="I887" s="3" t="s">
        <v>3379</v>
      </c>
      <c r="J887" s="26" t="s">
        <v>4254</v>
      </c>
      <c r="K887">
        <v>1003186</v>
      </c>
      <c r="L887" s="5">
        <v>1003443</v>
      </c>
      <c r="M887">
        <f t="shared" si="26"/>
        <v>258</v>
      </c>
      <c r="N887" s="5">
        <f t="shared" si="27"/>
        <v>0</v>
      </c>
      <c r="O887" s="5"/>
      <c r="P887" s="5"/>
      <c r="Q887" s="5"/>
      <c r="R887" s="5"/>
      <c r="S887" s="5"/>
      <c r="T887" s="5"/>
      <c r="U887" s="5"/>
      <c r="V887" s="5"/>
    </row>
    <row r="888" spans="1:22" x14ac:dyDescent="0.3">
      <c r="A888" t="s">
        <v>2803</v>
      </c>
      <c r="B888" t="s">
        <v>11</v>
      </c>
      <c r="C888">
        <v>125</v>
      </c>
      <c r="D888">
        <v>254781006</v>
      </c>
      <c r="E888" t="s">
        <v>11</v>
      </c>
      <c r="F888" t="s">
        <v>2804</v>
      </c>
      <c r="G888" t="s">
        <v>11</v>
      </c>
      <c r="H888" t="s">
        <v>48</v>
      </c>
      <c r="I888" s="3" t="s">
        <v>3386</v>
      </c>
      <c r="J888" s="26" t="s">
        <v>4254</v>
      </c>
      <c r="K888">
        <v>1003628</v>
      </c>
      <c r="L888" s="5">
        <v>1004005</v>
      </c>
      <c r="M888">
        <f t="shared" si="26"/>
        <v>378</v>
      </c>
      <c r="N888" s="5">
        <f t="shared" si="27"/>
        <v>0</v>
      </c>
      <c r="O888" s="5"/>
      <c r="P888" s="5"/>
      <c r="Q888" s="5"/>
      <c r="R888" s="5"/>
      <c r="S888" s="5"/>
      <c r="T888" s="5"/>
      <c r="U888" s="5"/>
      <c r="V888" s="5"/>
    </row>
    <row r="889" spans="1:22" x14ac:dyDescent="0.3">
      <c r="A889" t="s">
        <v>2805</v>
      </c>
      <c r="B889" t="s">
        <v>10</v>
      </c>
      <c r="C889">
        <v>411</v>
      </c>
      <c r="D889">
        <v>254781007</v>
      </c>
      <c r="E889" t="s">
        <v>11</v>
      </c>
      <c r="F889" t="s">
        <v>2806</v>
      </c>
      <c r="G889" t="s">
        <v>11</v>
      </c>
      <c r="H889" t="s">
        <v>11</v>
      </c>
      <c r="I889" s="3" t="s">
        <v>3379</v>
      </c>
      <c r="J889" s="26" t="s">
        <v>4254</v>
      </c>
      <c r="K889">
        <v>1004165</v>
      </c>
      <c r="L889" s="5">
        <v>1005400</v>
      </c>
      <c r="M889">
        <f t="shared" si="26"/>
        <v>1236</v>
      </c>
      <c r="N889" s="5">
        <f t="shared" si="27"/>
        <v>0</v>
      </c>
      <c r="O889" s="5"/>
      <c r="P889" s="5"/>
      <c r="Q889" s="5"/>
      <c r="R889" s="5"/>
      <c r="S889" s="5"/>
      <c r="T889" s="5"/>
      <c r="U889" s="5"/>
      <c r="V889" s="5"/>
    </row>
    <row r="890" spans="1:22" x14ac:dyDescent="0.3">
      <c r="A890" t="s">
        <v>2807</v>
      </c>
      <c r="B890" t="s">
        <v>10</v>
      </c>
      <c r="C890">
        <v>99</v>
      </c>
      <c r="D890">
        <v>254781008</v>
      </c>
      <c r="E890" t="s">
        <v>11</v>
      </c>
      <c r="F890" t="s">
        <v>2808</v>
      </c>
      <c r="G890" t="s">
        <v>11</v>
      </c>
      <c r="H890" t="s">
        <v>11</v>
      </c>
      <c r="I890" s="3" t="s">
        <v>3379</v>
      </c>
      <c r="J890" s="26" t="s">
        <v>4254</v>
      </c>
      <c r="K890">
        <v>1006693</v>
      </c>
      <c r="L890" s="5">
        <v>1006992</v>
      </c>
      <c r="M890">
        <f t="shared" si="26"/>
        <v>300</v>
      </c>
      <c r="N890" s="5">
        <f t="shared" si="27"/>
        <v>0</v>
      </c>
      <c r="O890" s="5"/>
      <c r="P890" s="5"/>
      <c r="Q890" s="5"/>
      <c r="R890" s="5"/>
      <c r="S890" s="5"/>
      <c r="T890" s="5"/>
      <c r="U890" s="5"/>
      <c r="V890" s="5"/>
    </row>
    <row r="891" spans="1:22" x14ac:dyDescent="0.3">
      <c r="A891" t="s">
        <v>2809</v>
      </c>
      <c r="B891" t="s">
        <v>11</v>
      </c>
      <c r="C891">
        <v>750</v>
      </c>
      <c r="D891">
        <v>254781009</v>
      </c>
      <c r="E891" t="s">
        <v>11</v>
      </c>
      <c r="F891" t="s">
        <v>2810</v>
      </c>
      <c r="G891" t="s">
        <v>11</v>
      </c>
      <c r="H891" t="s">
        <v>11</v>
      </c>
      <c r="I891" s="3" t="s">
        <v>3379</v>
      </c>
      <c r="J891" s="26" t="s">
        <v>4254</v>
      </c>
      <c r="K891">
        <v>1007221</v>
      </c>
      <c r="L891" s="5">
        <v>1009473</v>
      </c>
      <c r="M891">
        <f t="shared" si="26"/>
        <v>2253</v>
      </c>
      <c r="N891" s="5">
        <f t="shared" si="27"/>
        <v>0</v>
      </c>
      <c r="O891" s="5"/>
      <c r="P891" s="5"/>
      <c r="Q891" s="5"/>
      <c r="R891" s="5"/>
      <c r="S891" s="5"/>
      <c r="T891" s="5"/>
      <c r="U891" s="5"/>
      <c r="V891" s="5"/>
    </row>
    <row r="892" spans="1:22" x14ac:dyDescent="0.3">
      <c r="A892" t="s">
        <v>2811</v>
      </c>
      <c r="B892" t="s">
        <v>11</v>
      </c>
      <c r="C892">
        <v>195</v>
      </c>
      <c r="D892">
        <v>254781010</v>
      </c>
      <c r="E892" t="s">
        <v>11</v>
      </c>
      <c r="F892" t="s">
        <v>2812</v>
      </c>
      <c r="G892" t="s">
        <v>11</v>
      </c>
      <c r="H892" t="s">
        <v>11</v>
      </c>
      <c r="I892" s="3" t="s">
        <v>3379</v>
      </c>
      <c r="J892" s="26" t="s">
        <v>4254</v>
      </c>
      <c r="K892">
        <v>1009605</v>
      </c>
      <c r="L892" s="5">
        <v>1010192</v>
      </c>
      <c r="M892">
        <f t="shared" si="26"/>
        <v>588</v>
      </c>
      <c r="N892" s="5">
        <f t="shared" si="27"/>
        <v>0</v>
      </c>
      <c r="O892" s="5"/>
      <c r="P892" s="5"/>
      <c r="Q892" s="5"/>
      <c r="R892" s="5"/>
      <c r="S892" s="5"/>
      <c r="T892" s="5"/>
      <c r="U892" s="5"/>
      <c r="V892" s="5"/>
    </row>
    <row r="893" spans="1:22" x14ac:dyDescent="0.3">
      <c r="A893" t="s">
        <v>2813</v>
      </c>
      <c r="B893" t="s">
        <v>11</v>
      </c>
      <c r="C893">
        <v>228</v>
      </c>
      <c r="D893">
        <v>254781011</v>
      </c>
      <c r="E893" t="s">
        <v>1076</v>
      </c>
      <c r="F893" t="s">
        <v>2814</v>
      </c>
      <c r="G893" t="s">
        <v>11</v>
      </c>
      <c r="H893" t="s">
        <v>2815</v>
      </c>
      <c r="I893" s="3" t="s">
        <v>3992</v>
      </c>
      <c r="J893" s="26" t="s">
        <v>4254</v>
      </c>
      <c r="K893">
        <v>1011072</v>
      </c>
      <c r="L893" s="5">
        <v>1011758</v>
      </c>
      <c r="M893">
        <f t="shared" si="26"/>
        <v>687</v>
      </c>
      <c r="N893" s="5">
        <f t="shared" si="27"/>
        <v>0</v>
      </c>
      <c r="O893" s="5"/>
      <c r="P893" s="5"/>
      <c r="Q893" s="5"/>
      <c r="R893" s="5"/>
      <c r="S893" s="5"/>
      <c r="T893" s="5"/>
      <c r="U893" s="5"/>
      <c r="V893" s="5"/>
    </row>
    <row r="894" spans="1:22" x14ac:dyDescent="0.3">
      <c r="A894" t="s">
        <v>2816</v>
      </c>
      <c r="B894" t="s">
        <v>11</v>
      </c>
      <c r="C894">
        <v>349</v>
      </c>
      <c r="D894">
        <v>254781012</v>
      </c>
      <c r="E894" t="s">
        <v>2817</v>
      </c>
      <c r="F894" t="s">
        <v>2818</v>
      </c>
      <c r="G894" t="s">
        <v>11</v>
      </c>
      <c r="H894" t="s">
        <v>2819</v>
      </c>
      <c r="I894" s="3" t="s">
        <v>3512</v>
      </c>
      <c r="J894" s="26" t="s">
        <v>4254</v>
      </c>
      <c r="K894">
        <v>1011839</v>
      </c>
      <c r="L894" s="5">
        <v>1012888</v>
      </c>
      <c r="M894">
        <f t="shared" si="26"/>
        <v>1050</v>
      </c>
      <c r="N894" s="5">
        <f t="shared" si="27"/>
        <v>0</v>
      </c>
      <c r="O894" s="5"/>
      <c r="P894" s="5"/>
      <c r="Q894" s="5"/>
      <c r="R894" s="5"/>
      <c r="S894" s="5"/>
      <c r="T894" s="5"/>
      <c r="U894" s="5"/>
      <c r="V894" s="5"/>
    </row>
    <row r="895" spans="1:22" x14ac:dyDescent="0.3">
      <c r="A895" t="s">
        <v>2820</v>
      </c>
      <c r="B895" t="s">
        <v>11</v>
      </c>
      <c r="C895">
        <v>302</v>
      </c>
      <c r="D895">
        <v>254781013</v>
      </c>
      <c r="E895" t="s">
        <v>11</v>
      </c>
      <c r="F895" t="s">
        <v>2821</v>
      </c>
      <c r="G895" t="s">
        <v>11</v>
      </c>
      <c r="H895" t="s">
        <v>2822</v>
      </c>
      <c r="I895" s="3" t="s">
        <v>3993</v>
      </c>
      <c r="J895" s="26" t="s">
        <v>4254</v>
      </c>
      <c r="K895">
        <v>1013239</v>
      </c>
      <c r="L895" s="5">
        <v>1014147</v>
      </c>
      <c r="M895">
        <f t="shared" si="26"/>
        <v>909</v>
      </c>
      <c r="N895" s="5">
        <f t="shared" si="27"/>
        <v>0</v>
      </c>
      <c r="O895" s="5"/>
      <c r="P895" s="5"/>
      <c r="Q895" s="5"/>
      <c r="R895" s="5"/>
      <c r="S895" s="5"/>
      <c r="T895" s="5"/>
      <c r="U895" s="5"/>
      <c r="V895" s="5"/>
    </row>
    <row r="896" spans="1:22" x14ac:dyDescent="0.3">
      <c r="A896" t="s">
        <v>2823</v>
      </c>
      <c r="B896" t="s">
        <v>11</v>
      </c>
      <c r="C896">
        <v>116</v>
      </c>
      <c r="D896">
        <v>254781014</v>
      </c>
      <c r="E896" t="s">
        <v>11</v>
      </c>
      <c r="F896" t="s">
        <v>2824</v>
      </c>
      <c r="G896" t="s">
        <v>11</v>
      </c>
      <c r="H896" t="s">
        <v>11</v>
      </c>
      <c r="I896" s="3" t="s">
        <v>3379</v>
      </c>
      <c r="J896" s="26" t="s">
        <v>4254</v>
      </c>
      <c r="K896">
        <v>1014403</v>
      </c>
      <c r="L896" s="5">
        <v>1014753</v>
      </c>
      <c r="M896">
        <f t="shared" si="26"/>
        <v>351</v>
      </c>
      <c r="N896" s="5">
        <f t="shared" si="27"/>
        <v>0</v>
      </c>
      <c r="O896" s="5"/>
      <c r="P896" s="5"/>
      <c r="Q896" s="5"/>
      <c r="R896" s="5"/>
      <c r="S896" s="5"/>
      <c r="T896" s="5"/>
      <c r="U896" s="5"/>
      <c r="V896" s="5"/>
    </row>
    <row r="897" spans="1:22" x14ac:dyDescent="0.3">
      <c r="A897" t="s">
        <v>2825</v>
      </c>
      <c r="B897" t="s">
        <v>10</v>
      </c>
      <c r="C897">
        <v>78</v>
      </c>
      <c r="D897">
        <v>254781015</v>
      </c>
      <c r="E897" t="s">
        <v>11</v>
      </c>
      <c r="F897" t="s">
        <v>2826</v>
      </c>
      <c r="G897" t="s">
        <v>11</v>
      </c>
      <c r="H897" t="s">
        <v>11</v>
      </c>
      <c r="I897" s="3" t="s">
        <v>3379</v>
      </c>
      <c r="J897" s="26" t="s">
        <v>4254</v>
      </c>
      <c r="K897">
        <v>1015365</v>
      </c>
      <c r="L897" s="5">
        <v>1015601</v>
      </c>
      <c r="M897">
        <f t="shared" si="26"/>
        <v>237</v>
      </c>
      <c r="N897" s="5">
        <f t="shared" si="27"/>
        <v>0</v>
      </c>
      <c r="O897" s="5"/>
      <c r="P897" s="5"/>
      <c r="Q897" s="5"/>
      <c r="R897" s="5"/>
      <c r="S897" s="5"/>
      <c r="T897" s="5"/>
      <c r="U897" s="5"/>
      <c r="V897" s="5"/>
    </row>
    <row r="898" spans="1:22" x14ac:dyDescent="0.3">
      <c r="A898" t="s">
        <v>2827</v>
      </c>
      <c r="B898" t="s">
        <v>11</v>
      </c>
      <c r="C898">
        <v>355</v>
      </c>
      <c r="D898">
        <v>254781016</v>
      </c>
      <c r="E898" t="s">
        <v>2828</v>
      </c>
      <c r="F898" t="s">
        <v>2829</v>
      </c>
      <c r="G898" t="s">
        <v>11</v>
      </c>
      <c r="H898" t="s">
        <v>2830</v>
      </c>
      <c r="I898" s="3" t="s">
        <v>3994</v>
      </c>
      <c r="J898" s="26" t="s">
        <v>4254</v>
      </c>
      <c r="K898">
        <v>1016383</v>
      </c>
      <c r="L898" s="5">
        <v>1017450</v>
      </c>
      <c r="M898">
        <f t="shared" si="26"/>
        <v>1068</v>
      </c>
      <c r="N898" s="5">
        <f t="shared" si="27"/>
        <v>0</v>
      </c>
      <c r="O898" s="5"/>
      <c r="P898" s="5"/>
      <c r="Q898" s="5"/>
      <c r="R898" s="5"/>
      <c r="S898" s="5"/>
      <c r="T898" s="5"/>
      <c r="U898" s="5"/>
      <c r="V898" s="5"/>
    </row>
    <row r="899" spans="1:22" x14ac:dyDescent="0.3">
      <c r="A899" t="s">
        <v>2831</v>
      </c>
      <c r="B899" t="s">
        <v>11</v>
      </c>
      <c r="C899">
        <v>324</v>
      </c>
      <c r="D899">
        <v>254781017</v>
      </c>
      <c r="E899" t="s">
        <v>11</v>
      </c>
      <c r="F899" t="s">
        <v>2832</v>
      </c>
      <c r="G899" t="s">
        <v>11</v>
      </c>
      <c r="H899" t="s">
        <v>2833</v>
      </c>
      <c r="I899" s="3" t="s">
        <v>3995</v>
      </c>
      <c r="J899" s="26" t="s">
        <v>4254</v>
      </c>
      <c r="K899">
        <v>1017407</v>
      </c>
      <c r="L899" s="5">
        <v>1018381</v>
      </c>
      <c r="M899">
        <f t="shared" ref="M899:M962" si="28">ABS(L899-K899)+1</f>
        <v>975</v>
      </c>
      <c r="N899" s="5">
        <f t="shared" ref="N899:N962" si="29">MOD(M899, 3)</f>
        <v>0</v>
      </c>
      <c r="O899" s="5"/>
      <c r="P899" s="5"/>
      <c r="Q899" s="5"/>
      <c r="R899" s="5"/>
      <c r="S899" s="5"/>
      <c r="T899" s="5"/>
      <c r="U899" s="5"/>
      <c r="V899" s="5"/>
    </row>
    <row r="900" spans="1:22" x14ac:dyDescent="0.3">
      <c r="A900" t="s">
        <v>2834</v>
      </c>
      <c r="B900" t="s">
        <v>11</v>
      </c>
      <c r="C900">
        <v>337</v>
      </c>
      <c r="D900">
        <v>254781018</v>
      </c>
      <c r="E900" t="s">
        <v>11</v>
      </c>
      <c r="F900" t="s">
        <v>2835</v>
      </c>
      <c r="G900" t="s">
        <v>11</v>
      </c>
      <c r="H900" t="s">
        <v>2833</v>
      </c>
      <c r="I900" s="3" t="s">
        <v>3995</v>
      </c>
      <c r="J900" s="26" t="s">
        <v>4254</v>
      </c>
      <c r="K900">
        <v>1018362</v>
      </c>
      <c r="L900" s="5">
        <v>1019375</v>
      </c>
      <c r="M900">
        <f t="shared" si="28"/>
        <v>1014</v>
      </c>
      <c r="N900" s="5">
        <f t="shared" si="29"/>
        <v>0</v>
      </c>
      <c r="O900" s="5"/>
      <c r="P900" s="5"/>
      <c r="Q900" s="5"/>
      <c r="R900" s="5"/>
      <c r="S900" s="5"/>
      <c r="T900" s="5"/>
      <c r="U900" s="5"/>
      <c r="V900" s="5"/>
    </row>
    <row r="901" spans="1:22" x14ac:dyDescent="0.3">
      <c r="A901" t="s">
        <v>2836</v>
      </c>
      <c r="B901" t="s">
        <v>11</v>
      </c>
      <c r="C901">
        <v>396</v>
      </c>
      <c r="D901">
        <v>254781019</v>
      </c>
      <c r="E901" t="s">
        <v>11</v>
      </c>
      <c r="F901" t="s">
        <v>2837</v>
      </c>
      <c r="G901" t="s">
        <v>11</v>
      </c>
      <c r="H901" t="s">
        <v>2838</v>
      </c>
      <c r="I901" s="3" t="s">
        <v>3996</v>
      </c>
      <c r="J901" s="26" t="s">
        <v>4254</v>
      </c>
      <c r="K901">
        <v>1019338</v>
      </c>
      <c r="L901" s="5">
        <v>1020528</v>
      </c>
      <c r="M901">
        <f t="shared" si="28"/>
        <v>1191</v>
      </c>
      <c r="N901" s="5">
        <f t="shared" si="29"/>
        <v>0</v>
      </c>
      <c r="O901" s="5"/>
      <c r="P901" s="5"/>
      <c r="Q901" s="5"/>
      <c r="R901" s="5"/>
      <c r="S901" s="5"/>
      <c r="T901" s="5"/>
      <c r="U901" s="5"/>
      <c r="V901" s="5"/>
    </row>
    <row r="902" spans="1:22" x14ac:dyDescent="0.3">
      <c r="A902" t="s">
        <v>2839</v>
      </c>
      <c r="B902" t="s">
        <v>11</v>
      </c>
      <c r="C902">
        <v>337</v>
      </c>
      <c r="D902">
        <v>254781020</v>
      </c>
      <c r="E902" t="s">
        <v>11</v>
      </c>
      <c r="F902" t="s">
        <v>2840</v>
      </c>
      <c r="G902" t="s">
        <v>11</v>
      </c>
      <c r="H902" t="s">
        <v>2841</v>
      </c>
      <c r="I902" s="3" t="s">
        <v>3997</v>
      </c>
      <c r="J902" s="26" t="s">
        <v>4254</v>
      </c>
      <c r="K902">
        <v>1020545</v>
      </c>
      <c r="L902" s="5">
        <v>1021558</v>
      </c>
      <c r="M902">
        <f t="shared" si="28"/>
        <v>1014</v>
      </c>
      <c r="N902" s="5">
        <f t="shared" si="29"/>
        <v>0</v>
      </c>
      <c r="O902" s="5"/>
      <c r="P902" s="5"/>
      <c r="Q902" s="5"/>
      <c r="R902" s="5"/>
      <c r="S902" s="5"/>
      <c r="T902" s="5"/>
      <c r="U902" s="5"/>
      <c r="V902" s="5"/>
    </row>
    <row r="903" spans="1:22" x14ac:dyDescent="0.3">
      <c r="A903" t="s">
        <v>2842</v>
      </c>
      <c r="B903" t="s">
        <v>11</v>
      </c>
      <c r="C903">
        <v>351</v>
      </c>
      <c r="D903">
        <v>255764509</v>
      </c>
      <c r="E903" t="s">
        <v>11</v>
      </c>
      <c r="F903" t="s">
        <v>2843</v>
      </c>
      <c r="G903" t="s">
        <v>11</v>
      </c>
      <c r="H903" t="s">
        <v>2844</v>
      </c>
      <c r="I903" s="3" t="s">
        <v>3998</v>
      </c>
      <c r="J903" s="26" t="s">
        <v>4254</v>
      </c>
      <c r="K903">
        <v>1021548</v>
      </c>
      <c r="L903" s="5">
        <v>1022603</v>
      </c>
      <c r="M903">
        <f t="shared" si="28"/>
        <v>1056</v>
      </c>
      <c r="N903" s="5">
        <f t="shared" si="29"/>
        <v>0</v>
      </c>
      <c r="O903" s="5"/>
      <c r="P903" s="5"/>
      <c r="Q903" s="5"/>
      <c r="R903" s="5"/>
      <c r="S903" s="5"/>
      <c r="T903" s="5"/>
      <c r="U903" s="5"/>
      <c r="V903" s="5"/>
    </row>
    <row r="904" spans="1:22" x14ac:dyDescent="0.3">
      <c r="A904" t="s">
        <v>2845</v>
      </c>
      <c r="B904" t="s">
        <v>11</v>
      </c>
      <c r="C904">
        <v>163</v>
      </c>
      <c r="D904">
        <v>254781022</v>
      </c>
      <c r="E904" t="s">
        <v>11</v>
      </c>
      <c r="F904" t="s">
        <v>2846</v>
      </c>
      <c r="G904" t="s">
        <v>11</v>
      </c>
      <c r="H904" t="s">
        <v>2847</v>
      </c>
      <c r="I904" s="3" t="s">
        <v>3379</v>
      </c>
      <c r="J904" s="26" t="s">
        <v>4254</v>
      </c>
      <c r="K904">
        <v>1022916</v>
      </c>
      <c r="L904" s="5">
        <v>1023407</v>
      </c>
      <c r="M904">
        <f t="shared" si="28"/>
        <v>492</v>
      </c>
      <c r="N904" s="5">
        <f t="shared" si="29"/>
        <v>0</v>
      </c>
      <c r="O904" s="5"/>
      <c r="P904" s="5"/>
      <c r="Q904" s="5"/>
      <c r="R904" s="5"/>
      <c r="S904" s="5"/>
      <c r="T904" s="5"/>
      <c r="U904" s="5"/>
      <c r="V904" s="5"/>
    </row>
    <row r="905" spans="1:22" x14ac:dyDescent="0.3">
      <c r="A905" t="s">
        <v>2848</v>
      </c>
      <c r="B905" t="s">
        <v>10</v>
      </c>
      <c r="C905">
        <v>34</v>
      </c>
      <c r="D905">
        <v>254781023</v>
      </c>
      <c r="E905" t="s">
        <v>11</v>
      </c>
      <c r="F905" t="s">
        <v>2849</v>
      </c>
      <c r="G905" t="s">
        <v>11</v>
      </c>
      <c r="H905" t="s">
        <v>11</v>
      </c>
      <c r="I905" s="3" t="s">
        <v>3379</v>
      </c>
      <c r="J905" s="26" t="s">
        <v>4254</v>
      </c>
      <c r="K905">
        <v>1023619</v>
      </c>
      <c r="L905" s="5">
        <v>1023723</v>
      </c>
      <c r="M905">
        <f t="shared" si="28"/>
        <v>105</v>
      </c>
      <c r="N905" s="5">
        <f t="shared" si="29"/>
        <v>0</v>
      </c>
      <c r="O905" s="5"/>
      <c r="P905" s="5"/>
      <c r="Q905" s="5"/>
      <c r="R905" s="5"/>
      <c r="S905" s="5"/>
      <c r="T905" s="5"/>
      <c r="U905" s="5"/>
      <c r="V905" s="5"/>
    </row>
    <row r="906" spans="1:22" x14ac:dyDescent="0.3">
      <c r="A906" t="s">
        <v>2850</v>
      </c>
      <c r="B906" t="s">
        <v>10</v>
      </c>
      <c r="C906">
        <v>554</v>
      </c>
      <c r="D906">
        <v>254781024</v>
      </c>
      <c r="E906" t="s">
        <v>11</v>
      </c>
      <c r="F906" t="s">
        <v>2851</v>
      </c>
      <c r="G906" t="s">
        <v>11</v>
      </c>
      <c r="H906" t="s">
        <v>2852</v>
      </c>
      <c r="I906" s="3" t="s">
        <v>3999</v>
      </c>
      <c r="J906" s="26" t="s">
        <v>4254</v>
      </c>
      <c r="K906">
        <v>1024397</v>
      </c>
      <c r="L906" s="5">
        <v>1026061</v>
      </c>
      <c r="M906">
        <f t="shared" si="28"/>
        <v>1665</v>
      </c>
      <c r="N906" s="5">
        <f t="shared" si="29"/>
        <v>0</v>
      </c>
      <c r="O906" s="5"/>
      <c r="P906" s="5"/>
      <c r="Q906" s="5"/>
      <c r="R906" s="5"/>
      <c r="S906" s="5"/>
      <c r="T906" s="5"/>
      <c r="U906" s="5"/>
      <c r="V906" s="5"/>
    </row>
    <row r="907" spans="1:22" x14ac:dyDescent="0.3">
      <c r="A907" t="s">
        <v>2853</v>
      </c>
      <c r="B907" t="s">
        <v>10</v>
      </c>
      <c r="C907">
        <v>154</v>
      </c>
      <c r="D907">
        <v>254781025</v>
      </c>
      <c r="E907" t="s">
        <v>11</v>
      </c>
      <c r="F907" t="s">
        <v>2854</v>
      </c>
      <c r="G907" t="s">
        <v>11</v>
      </c>
      <c r="H907" t="s">
        <v>2855</v>
      </c>
      <c r="I907" s="3" t="s">
        <v>4000</v>
      </c>
      <c r="J907" s="26" t="s">
        <v>4254</v>
      </c>
      <c r="K907">
        <v>1026246</v>
      </c>
      <c r="L907" s="5">
        <v>1026710</v>
      </c>
      <c r="M907">
        <f t="shared" si="28"/>
        <v>465</v>
      </c>
      <c r="N907" s="5">
        <f t="shared" si="29"/>
        <v>0</v>
      </c>
      <c r="O907" s="5"/>
      <c r="P907" s="5"/>
      <c r="Q907" s="5"/>
      <c r="R907" s="5"/>
      <c r="S907" s="5"/>
      <c r="T907" s="5"/>
      <c r="U907" s="5"/>
      <c r="V907" s="5"/>
    </row>
    <row r="908" spans="1:22" x14ac:dyDescent="0.3">
      <c r="A908" t="s">
        <v>2856</v>
      </c>
      <c r="B908" t="s">
        <v>11</v>
      </c>
      <c r="C908">
        <v>186</v>
      </c>
      <c r="D908">
        <v>254781026</v>
      </c>
      <c r="E908" t="s">
        <v>11</v>
      </c>
      <c r="F908" t="s">
        <v>2857</v>
      </c>
      <c r="G908" t="s">
        <v>11</v>
      </c>
      <c r="H908" t="s">
        <v>2858</v>
      </c>
      <c r="I908" s="3" t="s">
        <v>3379</v>
      </c>
      <c r="J908" s="26" t="s">
        <v>4254</v>
      </c>
      <c r="K908">
        <v>1027107</v>
      </c>
      <c r="L908" s="5">
        <v>1027667</v>
      </c>
      <c r="M908">
        <f t="shared" si="28"/>
        <v>561</v>
      </c>
      <c r="N908" s="5">
        <f t="shared" si="29"/>
        <v>0</v>
      </c>
      <c r="O908" s="5"/>
      <c r="P908" s="5"/>
      <c r="Q908" s="5"/>
      <c r="R908" s="5"/>
      <c r="S908" s="5"/>
      <c r="T908" s="5"/>
      <c r="U908" s="5"/>
      <c r="V908" s="5"/>
    </row>
    <row r="909" spans="1:22" x14ac:dyDescent="0.3">
      <c r="A909" t="s">
        <v>2859</v>
      </c>
      <c r="B909" t="s">
        <v>11</v>
      </c>
      <c r="C909">
        <v>108</v>
      </c>
      <c r="D909">
        <v>254781027</v>
      </c>
      <c r="E909" t="s">
        <v>11</v>
      </c>
      <c r="F909" t="s">
        <v>2860</v>
      </c>
      <c r="G909" t="s">
        <v>11</v>
      </c>
      <c r="H909" t="s">
        <v>2858</v>
      </c>
      <c r="I909" s="3" t="s">
        <v>3379</v>
      </c>
      <c r="J909" s="26" t="s">
        <v>4254</v>
      </c>
      <c r="K909">
        <v>1027698</v>
      </c>
      <c r="L909" s="5">
        <v>1028024</v>
      </c>
      <c r="M909">
        <f t="shared" si="28"/>
        <v>327</v>
      </c>
      <c r="N909" s="5">
        <f t="shared" si="29"/>
        <v>0</v>
      </c>
      <c r="O909" s="5"/>
      <c r="P909" s="5"/>
      <c r="Q909" s="5"/>
      <c r="R909" s="5"/>
      <c r="S909" s="5"/>
      <c r="T909" s="5"/>
      <c r="U909" s="5"/>
      <c r="V909" s="5"/>
    </row>
    <row r="910" spans="1:22" x14ac:dyDescent="0.3">
      <c r="A910" t="s">
        <v>2861</v>
      </c>
      <c r="B910" t="s">
        <v>11</v>
      </c>
      <c r="C910">
        <v>87</v>
      </c>
      <c r="D910">
        <v>254781028</v>
      </c>
      <c r="E910" t="s">
        <v>11</v>
      </c>
      <c r="F910" t="s">
        <v>2862</v>
      </c>
      <c r="G910" t="s">
        <v>11</v>
      </c>
      <c r="H910" t="s">
        <v>2858</v>
      </c>
      <c r="I910" s="3" t="s">
        <v>4001</v>
      </c>
      <c r="J910" s="26" t="s">
        <v>4254</v>
      </c>
      <c r="K910">
        <v>1028024</v>
      </c>
      <c r="L910" s="5">
        <v>1028287</v>
      </c>
      <c r="M910">
        <f t="shared" si="28"/>
        <v>264</v>
      </c>
      <c r="N910" s="5">
        <f t="shared" si="29"/>
        <v>0</v>
      </c>
      <c r="O910" s="5"/>
      <c r="P910" s="5"/>
      <c r="Q910" s="5"/>
      <c r="R910" s="5"/>
      <c r="S910" s="5"/>
      <c r="T910" s="5"/>
      <c r="U910" s="5"/>
      <c r="V910" s="5"/>
    </row>
    <row r="911" spans="1:22" x14ac:dyDescent="0.3">
      <c r="A911" t="s">
        <v>2863</v>
      </c>
      <c r="B911" t="s">
        <v>11</v>
      </c>
      <c r="C911">
        <v>1828</v>
      </c>
      <c r="D911">
        <v>254781029</v>
      </c>
      <c r="E911" t="s">
        <v>11</v>
      </c>
      <c r="F911" t="s">
        <v>2864</v>
      </c>
      <c r="G911" t="s">
        <v>11</v>
      </c>
      <c r="H911" t="s">
        <v>11</v>
      </c>
      <c r="I911" s="3" t="s">
        <v>4002</v>
      </c>
      <c r="J911" s="26" t="s">
        <v>4254</v>
      </c>
      <c r="K911">
        <v>1028795</v>
      </c>
      <c r="L911" s="5">
        <v>1034281</v>
      </c>
      <c r="M911">
        <f t="shared" si="28"/>
        <v>5487</v>
      </c>
      <c r="N911" s="5">
        <f t="shared" si="29"/>
        <v>0</v>
      </c>
      <c r="O911" s="5"/>
      <c r="P911" s="5"/>
      <c r="Q911" s="5"/>
      <c r="R911" s="5"/>
      <c r="S911" s="5"/>
      <c r="T911" s="5"/>
      <c r="U911" s="5"/>
      <c r="V911" s="5"/>
    </row>
    <row r="912" spans="1:22" x14ac:dyDescent="0.3">
      <c r="A912" t="s">
        <v>2865</v>
      </c>
      <c r="B912" t="s">
        <v>11</v>
      </c>
      <c r="C912">
        <v>38</v>
      </c>
      <c r="D912">
        <v>254781030</v>
      </c>
      <c r="E912" t="s">
        <v>11</v>
      </c>
      <c r="F912" t="s">
        <v>2866</v>
      </c>
      <c r="G912" t="s">
        <v>11</v>
      </c>
      <c r="H912" t="s">
        <v>11</v>
      </c>
      <c r="I912" s="3" t="s">
        <v>3379</v>
      </c>
      <c r="J912" s="26" t="s">
        <v>4254</v>
      </c>
      <c r="K912">
        <v>1034827</v>
      </c>
      <c r="L912" s="5">
        <v>1034943</v>
      </c>
      <c r="M912">
        <f t="shared" si="28"/>
        <v>117</v>
      </c>
      <c r="N912" s="5">
        <f t="shared" si="29"/>
        <v>0</v>
      </c>
      <c r="O912" s="5"/>
      <c r="P912" s="5"/>
      <c r="Q912" s="5"/>
      <c r="R912" s="5"/>
      <c r="S912" s="5"/>
      <c r="T912" s="5"/>
      <c r="U912" s="5"/>
      <c r="V912" s="5"/>
    </row>
    <row r="913" spans="1:22" x14ac:dyDescent="0.3">
      <c r="A913" t="s">
        <v>2867</v>
      </c>
      <c r="B913" t="s">
        <v>11</v>
      </c>
      <c r="C913">
        <v>240</v>
      </c>
      <c r="D913">
        <v>254781031</v>
      </c>
      <c r="E913" t="s">
        <v>11</v>
      </c>
      <c r="F913" t="s">
        <v>2868</v>
      </c>
      <c r="G913" t="s">
        <v>11</v>
      </c>
      <c r="H913" t="s">
        <v>2869</v>
      </c>
      <c r="I913" s="3" t="s">
        <v>4003</v>
      </c>
      <c r="J913" s="26" t="s">
        <v>4254</v>
      </c>
      <c r="K913">
        <v>1034843</v>
      </c>
      <c r="L913" s="5">
        <v>1035565</v>
      </c>
      <c r="M913">
        <f t="shared" si="28"/>
        <v>723</v>
      </c>
      <c r="N913" s="5">
        <f t="shared" si="29"/>
        <v>0</v>
      </c>
      <c r="O913" s="5"/>
      <c r="P913" s="5"/>
      <c r="Q913" s="5"/>
      <c r="R913" s="5"/>
      <c r="S913" s="5"/>
      <c r="T913" s="5"/>
      <c r="U913" s="5"/>
      <c r="V913" s="5"/>
    </row>
    <row r="914" spans="1:22" x14ac:dyDescent="0.3">
      <c r="A914" t="s">
        <v>2870</v>
      </c>
      <c r="B914" t="s">
        <v>11</v>
      </c>
      <c r="C914">
        <v>118</v>
      </c>
      <c r="D914">
        <v>254781032</v>
      </c>
      <c r="E914" t="s">
        <v>11</v>
      </c>
      <c r="F914" t="s">
        <v>2871</v>
      </c>
      <c r="G914" t="s">
        <v>11</v>
      </c>
      <c r="H914" t="s">
        <v>2872</v>
      </c>
      <c r="I914" s="3" t="s">
        <v>3379</v>
      </c>
      <c r="J914" s="26" t="s">
        <v>4254</v>
      </c>
      <c r="K914">
        <v>1035565</v>
      </c>
      <c r="L914" s="5">
        <v>1035921</v>
      </c>
      <c r="M914">
        <f t="shared" si="28"/>
        <v>357</v>
      </c>
      <c r="N914" s="5">
        <f t="shared" si="29"/>
        <v>0</v>
      </c>
      <c r="O914" s="5"/>
      <c r="P914" s="5"/>
      <c r="Q914" s="5"/>
      <c r="R914" s="5"/>
      <c r="S914" s="5"/>
      <c r="T914" s="5"/>
      <c r="U914" s="5"/>
      <c r="V914" s="5"/>
    </row>
    <row r="915" spans="1:22" x14ac:dyDescent="0.3">
      <c r="A915" t="s">
        <v>2873</v>
      </c>
      <c r="B915" t="s">
        <v>11</v>
      </c>
      <c r="C915">
        <v>492</v>
      </c>
      <c r="D915">
        <v>254781033</v>
      </c>
      <c r="E915" t="s">
        <v>11</v>
      </c>
      <c r="F915" t="s">
        <v>2874</v>
      </c>
      <c r="G915" t="s">
        <v>11</v>
      </c>
      <c r="H915" t="s">
        <v>2875</v>
      </c>
      <c r="I915" s="3" t="s">
        <v>4004</v>
      </c>
      <c r="J915" s="26" t="s">
        <v>4254</v>
      </c>
      <c r="K915">
        <v>1036301</v>
      </c>
      <c r="L915" s="5">
        <v>1037779</v>
      </c>
      <c r="M915">
        <f t="shared" si="28"/>
        <v>1479</v>
      </c>
      <c r="N915" s="5">
        <f t="shared" si="29"/>
        <v>0</v>
      </c>
      <c r="O915" s="5"/>
      <c r="P915" s="5"/>
      <c r="Q915" s="5"/>
      <c r="R915" s="5"/>
      <c r="S915" s="5"/>
      <c r="T915" s="5"/>
      <c r="U915" s="5"/>
      <c r="V915" s="5"/>
    </row>
    <row r="916" spans="1:22" x14ac:dyDescent="0.3">
      <c r="A916" t="s">
        <v>2876</v>
      </c>
      <c r="B916" t="s">
        <v>11</v>
      </c>
      <c r="C916">
        <v>344</v>
      </c>
      <c r="D916">
        <v>254781034</v>
      </c>
      <c r="E916" t="s">
        <v>11</v>
      </c>
      <c r="F916" t="s">
        <v>2877</v>
      </c>
      <c r="G916" t="s">
        <v>11</v>
      </c>
      <c r="H916" t="s">
        <v>2878</v>
      </c>
      <c r="I916" s="3" t="s">
        <v>3379</v>
      </c>
      <c r="J916" s="26" t="s">
        <v>4254</v>
      </c>
      <c r="K916">
        <v>1037794</v>
      </c>
      <c r="L916" s="5">
        <v>1038828</v>
      </c>
      <c r="M916">
        <f t="shared" si="28"/>
        <v>1035</v>
      </c>
      <c r="N916" s="5">
        <f t="shared" si="29"/>
        <v>0</v>
      </c>
      <c r="O916" s="5"/>
      <c r="P916" s="5"/>
      <c r="Q916" s="5"/>
      <c r="R916" s="5"/>
      <c r="S916" s="5"/>
      <c r="T916" s="5"/>
      <c r="U916" s="5"/>
      <c r="V916" s="5"/>
    </row>
    <row r="917" spans="1:22" x14ac:dyDescent="0.3">
      <c r="A917" t="s">
        <v>2879</v>
      </c>
      <c r="B917" t="s">
        <v>11</v>
      </c>
      <c r="C917">
        <v>232</v>
      </c>
      <c r="D917">
        <v>255764510</v>
      </c>
      <c r="E917" t="s">
        <v>2880</v>
      </c>
      <c r="F917" t="s">
        <v>2881</v>
      </c>
      <c r="G917" t="s">
        <v>11</v>
      </c>
      <c r="H917" t="s">
        <v>2882</v>
      </c>
      <c r="I917" s="3" t="s">
        <v>4005</v>
      </c>
      <c r="J917" s="26" t="s">
        <v>4254</v>
      </c>
      <c r="K917">
        <v>1039074</v>
      </c>
      <c r="L917" s="5">
        <v>1039772</v>
      </c>
      <c r="M917">
        <f t="shared" si="28"/>
        <v>699</v>
      </c>
      <c r="N917" s="5">
        <f t="shared" si="29"/>
        <v>0</v>
      </c>
      <c r="O917" s="5"/>
      <c r="P917" s="5"/>
      <c r="Q917" s="5"/>
      <c r="R917" s="5"/>
      <c r="S917" s="5"/>
      <c r="T917" s="5"/>
      <c r="U917" s="5"/>
      <c r="V917" s="5"/>
    </row>
    <row r="918" spans="1:22" x14ac:dyDescent="0.3">
      <c r="A918" t="s">
        <v>2883</v>
      </c>
      <c r="B918" t="s">
        <v>10</v>
      </c>
      <c r="C918">
        <v>65</v>
      </c>
      <c r="D918">
        <v>254781036</v>
      </c>
      <c r="E918" t="s">
        <v>11</v>
      </c>
      <c r="F918" t="s">
        <v>2884</v>
      </c>
      <c r="G918" t="s">
        <v>11</v>
      </c>
      <c r="H918" t="s">
        <v>11</v>
      </c>
      <c r="I918" s="3" t="s">
        <v>3379</v>
      </c>
      <c r="J918" s="26" t="s">
        <v>4254</v>
      </c>
      <c r="K918">
        <v>1040121</v>
      </c>
      <c r="L918" s="5">
        <v>1040318</v>
      </c>
      <c r="M918">
        <f t="shared" si="28"/>
        <v>198</v>
      </c>
      <c r="N918" s="5">
        <f t="shared" si="29"/>
        <v>0</v>
      </c>
      <c r="O918" s="5"/>
      <c r="P918" s="5"/>
      <c r="Q918" s="5"/>
      <c r="R918" s="5"/>
      <c r="S918" s="5"/>
      <c r="T918" s="5"/>
      <c r="U918" s="5"/>
      <c r="V918" s="5"/>
    </row>
    <row r="919" spans="1:22" x14ac:dyDescent="0.3">
      <c r="A919" t="s">
        <v>2885</v>
      </c>
      <c r="B919" t="s">
        <v>11</v>
      </c>
      <c r="C919">
        <v>307</v>
      </c>
      <c r="D919">
        <v>254781037</v>
      </c>
      <c r="E919" t="s">
        <v>2886</v>
      </c>
      <c r="F919" t="s">
        <v>2887</v>
      </c>
      <c r="G919" t="s">
        <v>11</v>
      </c>
      <c r="H919" t="s">
        <v>2888</v>
      </c>
      <c r="I919" s="3" t="s">
        <v>4006</v>
      </c>
      <c r="J919" s="26" t="s">
        <v>4254</v>
      </c>
      <c r="K919">
        <v>1040348</v>
      </c>
      <c r="L919" s="5">
        <v>1041271</v>
      </c>
      <c r="M919">
        <f t="shared" si="28"/>
        <v>924</v>
      </c>
      <c r="N919" s="5">
        <f t="shared" si="29"/>
        <v>0</v>
      </c>
      <c r="O919" s="5"/>
      <c r="P919" s="5"/>
      <c r="Q919" s="5"/>
      <c r="R919" s="5"/>
      <c r="S919" s="5"/>
      <c r="T919" s="5"/>
      <c r="U919" s="5"/>
      <c r="V919" s="5"/>
    </row>
    <row r="920" spans="1:22" x14ac:dyDescent="0.3">
      <c r="A920" t="s">
        <v>2889</v>
      </c>
      <c r="B920" t="s">
        <v>10</v>
      </c>
      <c r="C920">
        <v>363</v>
      </c>
      <c r="D920">
        <v>254781038</v>
      </c>
      <c r="E920" t="s">
        <v>2890</v>
      </c>
      <c r="F920" t="s">
        <v>2891</v>
      </c>
      <c r="G920" t="s">
        <v>11</v>
      </c>
      <c r="H920" t="s">
        <v>2892</v>
      </c>
      <c r="I920" s="3" t="s">
        <v>4007</v>
      </c>
      <c r="J920" s="26" t="s">
        <v>4254</v>
      </c>
      <c r="K920">
        <v>1041348</v>
      </c>
      <c r="L920" s="5">
        <v>1042439</v>
      </c>
      <c r="M920">
        <f t="shared" si="28"/>
        <v>1092</v>
      </c>
      <c r="N920" s="5">
        <f t="shared" si="29"/>
        <v>0</v>
      </c>
      <c r="O920" s="5"/>
      <c r="P920" s="5"/>
      <c r="Q920" s="5"/>
      <c r="R920" s="5"/>
      <c r="S920" s="5"/>
      <c r="T920" s="5"/>
      <c r="U920" s="5"/>
      <c r="V920" s="5"/>
    </row>
    <row r="921" spans="1:22" x14ac:dyDescent="0.3">
      <c r="A921" t="s">
        <v>2893</v>
      </c>
      <c r="B921" t="s">
        <v>10</v>
      </c>
      <c r="C921">
        <v>329</v>
      </c>
      <c r="D921">
        <v>254781039</v>
      </c>
      <c r="E921" t="s">
        <v>2894</v>
      </c>
      <c r="F921" t="s">
        <v>2895</v>
      </c>
      <c r="G921" t="s">
        <v>11</v>
      </c>
      <c r="H921" t="s">
        <v>2896</v>
      </c>
      <c r="I921" s="3" t="s">
        <v>4008</v>
      </c>
      <c r="J921" s="26" t="s">
        <v>4254</v>
      </c>
      <c r="K921">
        <v>1042436</v>
      </c>
      <c r="L921" s="5">
        <v>1043425</v>
      </c>
      <c r="M921">
        <f t="shared" si="28"/>
        <v>990</v>
      </c>
      <c r="N921" s="5">
        <f t="shared" si="29"/>
        <v>0</v>
      </c>
      <c r="O921" s="5"/>
      <c r="P921" s="5"/>
      <c r="Q921" s="5"/>
      <c r="R921" s="5"/>
      <c r="S921" s="5"/>
      <c r="T921" s="5"/>
      <c r="U921" s="5"/>
      <c r="V921" s="5"/>
    </row>
    <row r="922" spans="1:22" x14ac:dyDescent="0.3">
      <c r="A922" t="s">
        <v>2897</v>
      </c>
      <c r="B922" t="s">
        <v>10</v>
      </c>
      <c r="C922">
        <v>143</v>
      </c>
      <c r="D922">
        <v>254781040</v>
      </c>
      <c r="E922" t="s">
        <v>11</v>
      </c>
      <c r="F922" t="s">
        <v>2898</v>
      </c>
      <c r="G922" t="s">
        <v>11</v>
      </c>
      <c r="H922" t="s">
        <v>2899</v>
      </c>
      <c r="I922" s="3" t="s">
        <v>3379</v>
      </c>
      <c r="J922" s="26" t="s">
        <v>4254</v>
      </c>
      <c r="K922">
        <v>1043470</v>
      </c>
      <c r="L922" s="5">
        <v>1043901</v>
      </c>
      <c r="M922">
        <f t="shared" si="28"/>
        <v>432</v>
      </c>
      <c r="N922" s="5">
        <f t="shared" si="29"/>
        <v>0</v>
      </c>
      <c r="O922" s="5"/>
      <c r="P922" s="5"/>
      <c r="Q922" s="5"/>
      <c r="R922" s="5"/>
      <c r="S922" s="5"/>
      <c r="T922" s="5"/>
      <c r="U922" s="5"/>
      <c r="V922" s="5"/>
    </row>
    <row r="923" spans="1:22" x14ac:dyDescent="0.3">
      <c r="A923" t="s">
        <v>2900</v>
      </c>
      <c r="B923" t="s">
        <v>10</v>
      </c>
      <c r="C923">
        <v>129</v>
      </c>
      <c r="D923">
        <v>254781041</v>
      </c>
      <c r="E923" t="s">
        <v>2901</v>
      </c>
      <c r="F923" t="s">
        <v>2902</v>
      </c>
      <c r="G923" t="s">
        <v>11</v>
      </c>
      <c r="H923" t="s">
        <v>2903</v>
      </c>
      <c r="I923" s="3" t="s">
        <v>4009</v>
      </c>
      <c r="J923" s="26" t="s">
        <v>4254</v>
      </c>
      <c r="K923">
        <v>1044072</v>
      </c>
      <c r="L923" s="5">
        <v>1044461</v>
      </c>
      <c r="M923">
        <f t="shared" si="28"/>
        <v>390</v>
      </c>
      <c r="N923" s="5">
        <f t="shared" si="29"/>
        <v>0</v>
      </c>
      <c r="O923" s="5"/>
      <c r="P923" s="5"/>
      <c r="Q923" s="5"/>
      <c r="R923" s="5"/>
      <c r="S923" s="5"/>
      <c r="T923" s="5"/>
      <c r="U923" s="5"/>
      <c r="V923" s="5"/>
    </row>
    <row r="924" spans="1:22" x14ac:dyDescent="0.3">
      <c r="A924" t="s">
        <v>2904</v>
      </c>
      <c r="B924" t="s">
        <v>10</v>
      </c>
      <c r="C924">
        <v>130</v>
      </c>
      <c r="D924">
        <v>254781042</v>
      </c>
      <c r="E924" t="s">
        <v>2905</v>
      </c>
      <c r="F924" t="s">
        <v>2906</v>
      </c>
      <c r="G924" t="s">
        <v>11</v>
      </c>
      <c r="H924" t="s">
        <v>2907</v>
      </c>
      <c r="I924" s="3" t="s">
        <v>4010</v>
      </c>
      <c r="J924" s="26" t="s">
        <v>4254</v>
      </c>
      <c r="K924">
        <v>1044471</v>
      </c>
      <c r="L924" s="5">
        <v>1044863</v>
      </c>
      <c r="M924">
        <f t="shared" si="28"/>
        <v>393</v>
      </c>
      <c r="N924" s="5">
        <f t="shared" si="29"/>
        <v>0</v>
      </c>
      <c r="O924" s="5"/>
      <c r="P924" s="5"/>
      <c r="Q924" s="5"/>
      <c r="R924" s="5"/>
      <c r="S924" s="5"/>
      <c r="T924" s="5"/>
      <c r="U924" s="5"/>
      <c r="V924" s="5"/>
    </row>
    <row r="925" spans="1:22" x14ac:dyDescent="0.3">
      <c r="A925" t="s">
        <v>2908</v>
      </c>
      <c r="B925" t="s">
        <v>10</v>
      </c>
      <c r="C925">
        <v>611</v>
      </c>
      <c r="D925">
        <v>254781043</v>
      </c>
      <c r="E925" t="s">
        <v>2909</v>
      </c>
      <c r="F925" t="s">
        <v>2910</v>
      </c>
      <c r="G925" t="s">
        <v>11</v>
      </c>
      <c r="H925" t="s">
        <v>2911</v>
      </c>
      <c r="I925" s="3" t="s">
        <v>4011</v>
      </c>
      <c r="J925" s="26" t="s">
        <v>4254</v>
      </c>
      <c r="K925">
        <v>1044860</v>
      </c>
      <c r="L925" s="5">
        <v>1046695</v>
      </c>
      <c r="M925">
        <f t="shared" si="28"/>
        <v>1836</v>
      </c>
      <c r="N925" s="5">
        <f t="shared" si="29"/>
        <v>0</v>
      </c>
      <c r="O925" s="5"/>
      <c r="P925" s="5"/>
      <c r="Q925" s="5"/>
      <c r="R925" s="5"/>
      <c r="S925" s="5"/>
      <c r="T925" s="5"/>
      <c r="U925" s="5"/>
      <c r="V925" s="5"/>
    </row>
    <row r="926" spans="1:22" x14ac:dyDescent="0.3">
      <c r="A926" t="s">
        <v>2912</v>
      </c>
      <c r="B926" t="s">
        <v>10</v>
      </c>
      <c r="C926">
        <v>259</v>
      </c>
      <c r="D926">
        <v>254781044</v>
      </c>
      <c r="E926" t="s">
        <v>2913</v>
      </c>
      <c r="F926" t="s">
        <v>2914</v>
      </c>
      <c r="G926" t="s">
        <v>11</v>
      </c>
      <c r="H926" t="s">
        <v>2915</v>
      </c>
      <c r="I926" s="3" t="s">
        <v>4012</v>
      </c>
      <c r="J926" s="26" t="s">
        <v>4254</v>
      </c>
      <c r="K926">
        <v>1046710</v>
      </c>
      <c r="L926" s="5">
        <v>1047489</v>
      </c>
      <c r="M926">
        <f t="shared" si="28"/>
        <v>780</v>
      </c>
      <c r="N926" s="5">
        <f t="shared" si="29"/>
        <v>0</v>
      </c>
      <c r="O926" s="5"/>
      <c r="P926" s="5"/>
      <c r="Q926" s="5"/>
      <c r="R926" s="5"/>
      <c r="S926" s="5"/>
      <c r="T926" s="5"/>
      <c r="U926" s="5"/>
      <c r="V926" s="5"/>
    </row>
    <row r="927" spans="1:22" x14ac:dyDescent="0.3">
      <c r="A927" t="s">
        <v>2916</v>
      </c>
      <c r="B927" t="s">
        <v>10</v>
      </c>
      <c r="C927">
        <v>162</v>
      </c>
      <c r="D927">
        <v>254781045</v>
      </c>
      <c r="E927" t="s">
        <v>11</v>
      </c>
      <c r="F927" t="s">
        <v>2917</v>
      </c>
      <c r="G927" t="s">
        <v>11</v>
      </c>
      <c r="H927" t="s">
        <v>11</v>
      </c>
      <c r="I927" s="3" t="s">
        <v>4013</v>
      </c>
      <c r="J927" s="26" t="s">
        <v>4254</v>
      </c>
      <c r="K927">
        <v>1047564</v>
      </c>
      <c r="L927" s="5">
        <v>1048052</v>
      </c>
      <c r="M927">
        <f t="shared" si="28"/>
        <v>489</v>
      </c>
      <c r="N927" s="5">
        <f t="shared" si="29"/>
        <v>0</v>
      </c>
      <c r="O927" s="5"/>
      <c r="P927" s="5"/>
      <c r="Q927" s="5"/>
      <c r="R927" s="5"/>
      <c r="S927" s="5"/>
      <c r="T927" s="5"/>
      <c r="U927" s="5"/>
      <c r="V927" s="5"/>
    </row>
    <row r="928" spans="1:22" x14ac:dyDescent="0.3">
      <c r="A928" t="s">
        <v>2918</v>
      </c>
      <c r="B928" t="s">
        <v>10</v>
      </c>
      <c r="C928">
        <v>41</v>
      </c>
      <c r="D928">
        <v>254781046</v>
      </c>
      <c r="E928" t="s">
        <v>11</v>
      </c>
      <c r="F928" t="s">
        <v>2919</v>
      </c>
      <c r="G928" t="s">
        <v>11</v>
      </c>
      <c r="H928" t="s">
        <v>11</v>
      </c>
      <c r="I928" s="3" t="s">
        <v>3379</v>
      </c>
      <c r="J928" s="26" t="s">
        <v>4254</v>
      </c>
      <c r="K928">
        <v>1048083</v>
      </c>
      <c r="L928" s="5">
        <v>1048208</v>
      </c>
      <c r="M928">
        <f t="shared" si="28"/>
        <v>126</v>
      </c>
      <c r="N928" s="5">
        <f t="shared" si="29"/>
        <v>0</v>
      </c>
      <c r="O928" s="5"/>
      <c r="P928" s="5"/>
      <c r="Q928" s="5"/>
      <c r="R928" s="5"/>
      <c r="S928" s="5"/>
      <c r="T928" s="5"/>
      <c r="U928" s="5"/>
      <c r="V928" s="5"/>
    </row>
    <row r="929" spans="1:22" x14ac:dyDescent="0.3">
      <c r="A929" t="s">
        <v>2920</v>
      </c>
      <c r="B929" t="s">
        <v>10</v>
      </c>
      <c r="C929">
        <v>404</v>
      </c>
      <c r="D929">
        <v>254781047</v>
      </c>
      <c r="E929" t="s">
        <v>11</v>
      </c>
      <c r="F929" t="s">
        <v>2921</v>
      </c>
      <c r="G929" t="s">
        <v>11</v>
      </c>
      <c r="H929" t="s">
        <v>2922</v>
      </c>
      <c r="I929" s="3" t="s">
        <v>4014</v>
      </c>
      <c r="J929" s="26" t="s">
        <v>4254</v>
      </c>
      <c r="K929">
        <v>1048492</v>
      </c>
      <c r="L929" s="5">
        <v>1049706</v>
      </c>
      <c r="M929">
        <f t="shared" si="28"/>
        <v>1215</v>
      </c>
      <c r="N929" s="5">
        <f t="shared" si="29"/>
        <v>0</v>
      </c>
      <c r="O929" s="5"/>
      <c r="P929" s="5"/>
      <c r="Q929" s="5"/>
      <c r="R929" s="5"/>
      <c r="S929" s="5"/>
      <c r="T929" s="5"/>
      <c r="U929" s="5"/>
      <c r="V929" s="5"/>
    </row>
    <row r="930" spans="1:22" x14ac:dyDescent="0.3">
      <c r="A930" t="s">
        <v>2923</v>
      </c>
      <c r="B930" t="s">
        <v>10</v>
      </c>
      <c r="C930">
        <v>320</v>
      </c>
      <c r="D930">
        <v>254781048</v>
      </c>
      <c r="E930" t="s">
        <v>2924</v>
      </c>
      <c r="F930" t="s">
        <v>2925</v>
      </c>
      <c r="G930" t="s">
        <v>11</v>
      </c>
      <c r="H930" t="s">
        <v>2926</v>
      </c>
      <c r="I930" s="3" t="s">
        <v>4015</v>
      </c>
      <c r="J930" s="26" t="s">
        <v>4254</v>
      </c>
      <c r="K930">
        <v>1049743</v>
      </c>
      <c r="L930" s="5">
        <v>1050705</v>
      </c>
      <c r="M930">
        <f t="shared" si="28"/>
        <v>963</v>
      </c>
      <c r="N930" s="5">
        <f t="shared" si="29"/>
        <v>0</v>
      </c>
      <c r="O930" s="5"/>
      <c r="P930" s="5"/>
      <c r="Q930" s="5"/>
      <c r="R930" s="5"/>
      <c r="S930" s="5"/>
      <c r="T930" s="5"/>
      <c r="U930" s="5"/>
      <c r="V930" s="5"/>
    </row>
    <row r="931" spans="1:22" x14ac:dyDescent="0.3">
      <c r="A931" t="s">
        <v>2927</v>
      </c>
      <c r="B931" t="s">
        <v>10</v>
      </c>
      <c r="C931">
        <v>398</v>
      </c>
      <c r="D931">
        <v>254781049</v>
      </c>
      <c r="E931" t="s">
        <v>2928</v>
      </c>
      <c r="F931" t="s">
        <v>2929</v>
      </c>
      <c r="G931" t="s">
        <v>11</v>
      </c>
      <c r="H931" t="s">
        <v>2930</v>
      </c>
      <c r="I931" s="3" t="s">
        <v>4016</v>
      </c>
      <c r="J931" s="26" t="s">
        <v>4254</v>
      </c>
      <c r="K931">
        <v>1050723</v>
      </c>
      <c r="L931" s="5">
        <v>1051919</v>
      </c>
      <c r="M931">
        <f t="shared" si="28"/>
        <v>1197</v>
      </c>
      <c r="N931" s="5">
        <f t="shared" si="29"/>
        <v>0</v>
      </c>
      <c r="O931" s="5"/>
      <c r="P931" s="5"/>
      <c r="Q931" s="5"/>
      <c r="R931" s="5"/>
      <c r="S931" s="5"/>
      <c r="T931" s="5"/>
      <c r="U931" s="5"/>
      <c r="V931" s="5"/>
    </row>
    <row r="932" spans="1:22" x14ac:dyDescent="0.3">
      <c r="A932" t="s">
        <v>2931</v>
      </c>
      <c r="B932" t="s">
        <v>10</v>
      </c>
      <c r="C932">
        <v>300</v>
      </c>
      <c r="D932">
        <v>254781050</v>
      </c>
      <c r="E932" t="s">
        <v>2932</v>
      </c>
      <c r="F932" t="s">
        <v>2933</v>
      </c>
      <c r="G932" t="s">
        <v>11</v>
      </c>
      <c r="H932" t="s">
        <v>2934</v>
      </c>
      <c r="I932" s="3" t="s">
        <v>4017</v>
      </c>
      <c r="J932" s="26" t="s">
        <v>4254</v>
      </c>
      <c r="K932">
        <v>1051925</v>
      </c>
      <c r="L932" s="5">
        <v>1052827</v>
      </c>
      <c r="M932">
        <f t="shared" si="28"/>
        <v>903</v>
      </c>
      <c r="N932" s="5">
        <f t="shared" si="29"/>
        <v>0</v>
      </c>
      <c r="O932" s="5"/>
      <c r="P932" s="5"/>
      <c r="Q932" s="5"/>
      <c r="R932" s="5"/>
      <c r="S932" s="5"/>
      <c r="T932" s="5"/>
      <c r="U932" s="5"/>
      <c r="V932" s="5"/>
    </row>
    <row r="933" spans="1:22" x14ac:dyDescent="0.3">
      <c r="A933" t="s">
        <v>2935</v>
      </c>
      <c r="B933" t="s">
        <v>10</v>
      </c>
      <c r="C933">
        <v>957</v>
      </c>
      <c r="D933">
        <v>254781051</v>
      </c>
      <c r="E933" t="s">
        <v>2936</v>
      </c>
      <c r="F933" t="s">
        <v>2937</v>
      </c>
      <c r="G933" t="s">
        <v>11</v>
      </c>
      <c r="H933" t="s">
        <v>2938</v>
      </c>
      <c r="I933" s="3" t="s">
        <v>4018</v>
      </c>
      <c r="J933" s="26" t="s">
        <v>4254</v>
      </c>
      <c r="K933">
        <v>1052903</v>
      </c>
      <c r="L933" s="5">
        <v>1055776</v>
      </c>
      <c r="M933">
        <f t="shared" si="28"/>
        <v>2874</v>
      </c>
      <c r="N933" s="5">
        <f t="shared" si="29"/>
        <v>0</v>
      </c>
      <c r="O933" s="5"/>
      <c r="P933" s="5"/>
      <c r="Q933" s="5"/>
      <c r="R933" s="5"/>
      <c r="S933" s="5"/>
      <c r="T933" s="5"/>
      <c r="U933" s="5"/>
      <c r="V933" s="5"/>
    </row>
    <row r="934" spans="1:22" x14ac:dyDescent="0.3">
      <c r="A934" t="s">
        <v>2939</v>
      </c>
      <c r="B934" t="s">
        <v>10</v>
      </c>
      <c r="C934">
        <v>436</v>
      </c>
      <c r="D934">
        <v>254781052</v>
      </c>
      <c r="E934" t="s">
        <v>2940</v>
      </c>
      <c r="F934" t="s">
        <v>2941</v>
      </c>
      <c r="G934" t="s">
        <v>11</v>
      </c>
      <c r="H934" t="s">
        <v>1738</v>
      </c>
      <c r="I934" s="3" t="s">
        <v>4019</v>
      </c>
      <c r="J934" s="26" t="s">
        <v>4254</v>
      </c>
      <c r="K934">
        <v>1055786</v>
      </c>
      <c r="L934" s="5">
        <v>1057096</v>
      </c>
      <c r="M934">
        <f t="shared" si="28"/>
        <v>1311</v>
      </c>
      <c r="N934" s="5">
        <f t="shared" si="29"/>
        <v>0</v>
      </c>
      <c r="O934" s="5"/>
      <c r="P934" s="5"/>
      <c r="Q934" s="5"/>
      <c r="R934" s="5"/>
      <c r="S934" s="5"/>
      <c r="T934" s="5"/>
      <c r="U934" s="5"/>
      <c r="V934" s="5"/>
    </row>
    <row r="935" spans="1:22" x14ac:dyDescent="0.3">
      <c r="A935" t="s">
        <v>2942</v>
      </c>
      <c r="B935" t="s">
        <v>10</v>
      </c>
      <c r="C935">
        <v>466</v>
      </c>
      <c r="D935">
        <v>254781053</v>
      </c>
      <c r="E935" t="s">
        <v>1733</v>
      </c>
      <c r="F935" t="s">
        <v>2943</v>
      </c>
      <c r="G935" t="s">
        <v>11</v>
      </c>
      <c r="H935" t="s">
        <v>1735</v>
      </c>
      <c r="I935" s="3" t="s">
        <v>3778</v>
      </c>
      <c r="J935" s="26" t="s">
        <v>4254</v>
      </c>
      <c r="K935">
        <v>1057278</v>
      </c>
      <c r="L935" s="5">
        <v>1058678</v>
      </c>
      <c r="M935">
        <f t="shared" si="28"/>
        <v>1401</v>
      </c>
      <c r="N935" s="5">
        <f t="shared" si="29"/>
        <v>0</v>
      </c>
      <c r="O935" s="5"/>
      <c r="P935" s="5"/>
      <c r="Q935" s="5"/>
      <c r="R935" s="5"/>
      <c r="S935" s="5"/>
      <c r="T935" s="5"/>
      <c r="U935" s="5"/>
      <c r="V935" s="5"/>
    </row>
    <row r="936" spans="1:22" x14ac:dyDescent="0.3">
      <c r="A936" t="s">
        <v>2944</v>
      </c>
      <c r="B936" t="s">
        <v>10</v>
      </c>
      <c r="C936">
        <v>231</v>
      </c>
      <c r="D936">
        <v>254781054</v>
      </c>
      <c r="E936" t="s">
        <v>2945</v>
      </c>
      <c r="F936" t="s">
        <v>2946</v>
      </c>
      <c r="G936" t="s">
        <v>11</v>
      </c>
      <c r="H936" t="s">
        <v>2947</v>
      </c>
      <c r="I936" s="3" t="s">
        <v>4020</v>
      </c>
      <c r="J936" s="26" t="s">
        <v>4254</v>
      </c>
      <c r="K936">
        <v>1058745</v>
      </c>
      <c r="L936" s="5">
        <v>1059440</v>
      </c>
      <c r="M936">
        <f t="shared" si="28"/>
        <v>696</v>
      </c>
      <c r="N936" s="5">
        <f t="shared" si="29"/>
        <v>0</v>
      </c>
      <c r="O936" s="5"/>
      <c r="P936" s="5"/>
      <c r="Q936" s="5"/>
      <c r="R936" s="5"/>
      <c r="S936" s="5"/>
      <c r="T936" s="5"/>
      <c r="U936" s="5"/>
      <c r="V936" s="5"/>
    </row>
    <row r="937" spans="1:22" x14ac:dyDescent="0.3">
      <c r="A937" t="s">
        <v>2948</v>
      </c>
      <c r="B937" t="s">
        <v>10</v>
      </c>
      <c r="C937">
        <v>461</v>
      </c>
      <c r="D937">
        <v>254781055</v>
      </c>
      <c r="E937" t="s">
        <v>2949</v>
      </c>
      <c r="F937" t="s">
        <v>2950</v>
      </c>
      <c r="G937" t="s">
        <v>11</v>
      </c>
      <c r="H937" t="s">
        <v>1735</v>
      </c>
      <c r="I937" s="3" t="s">
        <v>4021</v>
      </c>
      <c r="J937" s="26" t="s">
        <v>4254</v>
      </c>
      <c r="K937">
        <v>1059788</v>
      </c>
      <c r="L937" s="5">
        <v>1061173</v>
      </c>
      <c r="M937">
        <f t="shared" si="28"/>
        <v>1386</v>
      </c>
      <c r="N937" s="5">
        <f t="shared" si="29"/>
        <v>0</v>
      </c>
      <c r="O937" s="5"/>
      <c r="P937" s="5"/>
      <c r="Q937" s="5"/>
      <c r="R937" s="5"/>
      <c r="S937" s="5"/>
      <c r="T937" s="5"/>
      <c r="U937" s="5"/>
      <c r="V937" s="5"/>
    </row>
    <row r="938" spans="1:22" x14ac:dyDescent="0.3">
      <c r="A938" t="s">
        <v>2951</v>
      </c>
      <c r="B938" t="s">
        <v>10</v>
      </c>
      <c r="C938">
        <v>171</v>
      </c>
      <c r="D938">
        <v>254781056</v>
      </c>
      <c r="E938" t="s">
        <v>11</v>
      </c>
      <c r="F938" t="s">
        <v>2952</v>
      </c>
      <c r="G938" t="s">
        <v>11</v>
      </c>
      <c r="H938" t="s">
        <v>2953</v>
      </c>
      <c r="I938" s="3" t="s">
        <v>4022</v>
      </c>
      <c r="J938" s="26" t="s">
        <v>4254</v>
      </c>
      <c r="K938">
        <v>1061333</v>
      </c>
      <c r="L938" s="5">
        <v>1061848</v>
      </c>
      <c r="M938">
        <f t="shared" si="28"/>
        <v>516</v>
      </c>
      <c r="N938" s="5">
        <f t="shared" si="29"/>
        <v>0</v>
      </c>
      <c r="O938" s="5"/>
      <c r="P938" s="5"/>
      <c r="Q938" s="5"/>
      <c r="R938" s="5"/>
      <c r="S938" s="5"/>
      <c r="T938" s="5"/>
      <c r="U938" s="5"/>
      <c r="V938" s="5"/>
    </row>
    <row r="939" spans="1:22" x14ac:dyDescent="0.3">
      <c r="A939" t="s">
        <v>2954</v>
      </c>
      <c r="B939" t="s">
        <v>10</v>
      </c>
      <c r="C939">
        <v>43</v>
      </c>
      <c r="D939">
        <v>254781057</v>
      </c>
      <c r="E939" t="s">
        <v>11</v>
      </c>
      <c r="F939" t="s">
        <v>2955</v>
      </c>
      <c r="G939" t="s">
        <v>11</v>
      </c>
      <c r="H939" t="s">
        <v>2953</v>
      </c>
      <c r="I939" s="3" t="s">
        <v>3379</v>
      </c>
      <c r="J939" s="26" t="s">
        <v>4254</v>
      </c>
      <c r="K939">
        <v>1061886</v>
      </c>
      <c r="L939" s="5">
        <v>1062017</v>
      </c>
      <c r="M939">
        <f t="shared" si="28"/>
        <v>132</v>
      </c>
      <c r="N939" s="5">
        <f t="shared" si="29"/>
        <v>0</v>
      </c>
      <c r="O939" s="5"/>
      <c r="P939" s="5"/>
      <c r="Q939" s="5"/>
      <c r="R939" s="5"/>
      <c r="S939" s="5"/>
      <c r="T939" s="5"/>
      <c r="U939" s="5"/>
      <c r="V939" s="5"/>
    </row>
    <row r="940" spans="1:22" x14ac:dyDescent="0.3">
      <c r="A940" t="s">
        <v>2956</v>
      </c>
      <c r="B940" t="s">
        <v>10</v>
      </c>
      <c r="C940">
        <v>102</v>
      </c>
      <c r="D940">
        <v>254781058</v>
      </c>
      <c r="E940" t="s">
        <v>11</v>
      </c>
      <c r="F940" t="s">
        <v>2957</v>
      </c>
      <c r="G940" t="s">
        <v>11</v>
      </c>
      <c r="H940" t="s">
        <v>2953</v>
      </c>
      <c r="I940" s="3" t="s">
        <v>4022</v>
      </c>
      <c r="J940" s="26" t="s">
        <v>4254</v>
      </c>
      <c r="K940">
        <v>1062025</v>
      </c>
      <c r="L940" s="5">
        <v>1062333</v>
      </c>
      <c r="M940">
        <f t="shared" si="28"/>
        <v>309</v>
      </c>
      <c r="N940" s="5">
        <f t="shared" si="29"/>
        <v>0</v>
      </c>
      <c r="O940" s="5"/>
      <c r="P940" s="5"/>
      <c r="Q940" s="5"/>
      <c r="R940" s="5"/>
      <c r="S940" s="5"/>
      <c r="T940" s="5"/>
      <c r="U940" s="5"/>
      <c r="V940" s="5"/>
    </row>
    <row r="941" spans="1:22" x14ac:dyDescent="0.3">
      <c r="A941" t="s">
        <v>2958</v>
      </c>
      <c r="B941" t="s">
        <v>10</v>
      </c>
      <c r="C941">
        <v>489</v>
      </c>
      <c r="D941">
        <v>254781059</v>
      </c>
      <c r="E941" t="s">
        <v>2959</v>
      </c>
      <c r="F941" t="s">
        <v>2960</v>
      </c>
      <c r="G941" t="s">
        <v>11</v>
      </c>
      <c r="H941" t="s">
        <v>2961</v>
      </c>
      <c r="I941" s="3" t="s">
        <v>4023</v>
      </c>
      <c r="J941" s="26" t="s">
        <v>4254</v>
      </c>
      <c r="K941">
        <v>1062677</v>
      </c>
      <c r="L941" s="5">
        <v>1064146</v>
      </c>
      <c r="M941">
        <f t="shared" si="28"/>
        <v>1470</v>
      </c>
      <c r="N941" s="5">
        <f t="shared" si="29"/>
        <v>0</v>
      </c>
      <c r="O941" s="5"/>
      <c r="P941" s="5"/>
      <c r="Q941" s="5"/>
      <c r="R941" s="5"/>
      <c r="S941" s="5"/>
      <c r="T941" s="5"/>
      <c r="U941" s="5"/>
      <c r="V941" s="5"/>
    </row>
    <row r="942" spans="1:22" x14ac:dyDescent="0.3">
      <c r="A942" t="s">
        <v>2962</v>
      </c>
      <c r="B942" t="s">
        <v>10</v>
      </c>
      <c r="C942">
        <v>249</v>
      </c>
      <c r="D942">
        <v>254781060</v>
      </c>
      <c r="E942" t="s">
        <v>11</v>
      </c>
      <c r="F942" t="s">
        <v>2963</v>
      </c>
      <c r="G942" t="s">
        <v>11</v>
      </c>
      <c r="H942" t="s">
        <v>2964</v>
      </c>
      <c r="I942" s="3" t="s">
        <v>3733</v>
      </c>
      <c r="J942" s="26" t="s">
        <v>4254</v>
      </c>
      <c r="K942">
        <v>1064211</v>
      </c>
      <c r="L942" s="5">
        <v>1064960</v>
      </c>
      <c r="M942">
        <f t="shared" si="28"/>
        <v>750</v>
      </c>
      <c r="N942" s="5">
        <f t="shared" si="29"/>
        <v>0</v>
      </c>
      <c r="O942" s="5"/>
      <c r="P942" s="5"/>
      <c r="Q942" s="5"/>
      <c r="R942" s="5"/>
      <c r="S942" s="5"/>
      <c r="T942" s="5"/>
      <c r="U942" s="5"/>
      <c r="V942" s="5"/>
    </row>
    <row r="943" spans="1:22" x14ac:dyDescent="0.3">
      <c r="A943" t="s">
        <v>2965</v>
      </c>
      <c r="B943" t="s">
        <v>10</v>
      </c>
      <c r="C943">
        <v>428</v>
      </c>
      <c r="D943">
        <v>254781061</v>
      </c>
      <c r="E943" t="s">
        <v>11</v>
      </c>
      <c r="F943" t="s">
        <v>2966</v>
      </c>
      <c r="G943" t="s">
        <v>11</v>
      </c>
      <c r="H943" t="s">
        <v>2961</v>
      </c>
      <c r="I943" s="3" t="s">
        <v>4024</v>
      </c>
      <c r="J943" s="26" t="s">
        <v>4254</v>
      </c>
      <c r="K943">
        <v>1064990</v>
      </c>
      <c r="L943" s="5">
        <v>1066276</v>
      </c>
      <c r="M943">
        <f t="shared" si="28"/>
        <v>1287</v>
      </c>
      <c r="N943" s="5">
        <f t="shared" si="29"/>
        <v>0</v>
      </c>
      <c r="O943" s="5"/>
      <c r="P943" s="5"/>
      <c r="Q943" s="5"/>
      <c r="R943" s="5"/>
      <c r="S943" s="5"/>
      <c r="T943" s="5"/>
      <c r="U943" s="5"/>
      <c r="V943" s="5"/>
    </row>
    <row r="944" spans="1:22" x14ac:dyDescent="0.3">
      <c r="A944" t="s">
        <v>2967</v>
      </c>
      <c r="B944" t="s">
        <v>10</v>
      </c>
      <c r="C944">
        <v>406</v>
      </c>
      <c r="D944">
        <v>254781062</v>
      </c>
      <c r="E944" t="s">
        <v>11</v>
      </c>
      <c r="F944" t="s">
        <v>2968</v>
      </c>
      <c r="G944" t="s">
        <v>11</v>
      </c>
      <c r="H944" t="s">
        <v>2969</v>
      </c>
      <c r="I944" s="3" t="s">
        <v>4025</v>
      </c>
      <c r="J944" s="26" t="s">
        <v>4254</v>
      </c>
      <c r="K944">
        <v>1066273</v>
      </c>
      <c r="L944" s="5">
        <v>1067493</v>
      </c>
      <c r="M944">
        <f t="shared" si="28"/>
        <v>1221</v>
      </c>
      <c r="N944" s="5">
        <f t="shared" si="29"/>
        <v>0</v>
      </c>
      <c r="O944" s="5"/>
      <c r="P944" s="5"/>
      <c r="Q944" s="5"/>
      <c r="R944" s="5"/>
      <c r="S944" s="5"/>
      <c r="T944" s="5"/>
      <c r="U944" s="5"/>
      <c r="V944" s="5"/>
    </row>
    <row r="945" spans="1:22" x14ac:dyDescent="0.3">
      <c r="A945" t="s">
        <v>2970</v>
      </c>
      <c r="B945" t="s">
        <v>10</v>
      </c>
      <c r="C945">
        <v>129</v>
      </c>
      <c r="D945">
        <v>254781063</v>
      </c>
      <c r="E945" t="s">
        <v>11</v>
      </c>
      <c r="F945" t="s">
        <v>2971</v>
      </c>
      <c r="G945" t="s">
        <v>11</v>
      </c>
      <c r="H945" t="s">
        <v>2972</v>
      </c>
      <c r="I945" s="3" t="s">
        <v>3379</v>
      </c>
      <c r="J945" s="26" t="s">
        <v>4254</v>
      </c>
      <c r="K945">
        <v>1067528</v>
      </c>
      <c r="L945" s="5">
        <v>1067917</v>
      </c>
      <c r="M945">
        <f t="shared" si="28"/>
        <v>390</v>
      </c>
      <c r="N945" s="5">
        <f t="shared" si="29"/>
        <v>0</v>
      </c>
      <c r="O945" s="5"/>
      <c r="P945" s="5"/>
      <c r="Q945" s="5"/>
      <c r="R945" s="5"/>
      <c r="S945" s="5"/>
      <c r="T945" s="5"/>
      <c r="U945" s="5"/>
      <c r="V945" s="5"/>
    </row>
    <row r="946" spans="1:22" x14ac:dyDescent="0.3">
      <c r="A946" t="s">
        <v>2973</v>
      </c>
      <c r="B946" t="s">
        <v>10</v>
      </c>
      <c r="C946">
        <v>116</v>
      </c>
      <c r="D946">
        <v>254781064</v>
      </c>
      <c r="E946" t="s">
        <v>11</v>
      </c>
      <c r="F946" t="s">
        <v>2974</v>
      </c>
      <c r="G946" t="s">
        <v>11</v>
      </c>
      <c r="H946" t="s">
        <v>540</v>
      </c>
      <c r="I946" s="3" t="s">
        <v>4026</v>
      </c>
      <c r="J946" s="26" t="s">
        <v>4254</v>
      </c>
      <c r="K946">
        <v>1067993</v>
      </c>
      <c r="L946" s="5">
        <v>1068343</v>
      </c>
      <c r="M946">
        <f t="shared" si="28"/>
        <v>351</v>
      </c>
      <c r="N946" s="5">
        <f t="shared" si="29"/>
        <v>0</v>
      </c>
      <c r="O946" s="5"/>
      <c r="P946" s="5"/>
      <c r="Q946" s="5"/>
      <c r="R946" s="5"/>
      <c r="S946" s="5"/>
      <c r="T946" s="5"/>
      <c r="U946" s="5"/>
      <c r="V946" s="5"/>
    </row>
    <row r="947" spans="1:22" x14ac:dyDescent="0.3">
      <c r="A947" t="s">
        <v>2975</v>
      </c>
      <c r="B947" t="s">
        <v>11</v>
      </c>
      <c r="C947">
        <v>352</v>
      </c>
      <c r="D947">
        <v>254781065</v>
      </c>
      <c r="E947" t="s">
        <v>2976</v>
      </c>
      <c r="F947" t="s">
        <v>2977</v>
      </c>
      <c r="G947" t="s">
        <v>11</v>
      </c>
      <c r="H947" t="s">
        <v>2978</v>
      </c>
      <c r="I947" s="3" t="s">
        <v>4027</v>
      </c>
      <c r="J947" s="26" t="s">
        <v>4254</v>
      </c>
      <c r="K947">
        <v>1068638</v>
      </c>
      <c r="L947" s="5">
        <v>1069696</v>
      </c>
      <c r="M947">
        <f t="shared" si="28"/>
        <v>1059</v>
      </c>
      <c r="N947" s="5">
        <f t="shared" si="29"/>
        <v>0</v>
      </c>
      <c r="O947" s="5"/>
      <c r="P947" s="5"/>
      <c r="Q947" s="5"/>
      <c r="R947" s="5"/>
      <c r="S947" s="5"/>
      <c r="T947" s="5"/>
      <c r="U947" s="5"/>
      <c r="V947" s="5"/>
    </row>
    <row r="948" spans="1:22" x14ac:dyDescent="0.3">
      <c r="A948" t="s">
        <v>2979</v>
      </c>
      <c r="B948" t="s">
        <v>11</v>
      </c>
      <c r="C948">
        <v>355</v>
      </c>
      <c r="D948">
        <v>254781066</v>
      </c>
      <c r="E948" t="s">
        <v>11</v>
      </c>
      <c r="F948" t="s">
        <v>2980</v>
      </c>
      <c r="G948" t="s">
        <v>11</v>
      </c>
      <c r="H948" t="s">
        <v>2981</v>
      </c>
      <c r="I948" s="3" t="s">
        <v>4028</v>
      </c>
      <c r="J948" s="26" t="s">
        <v>4254</v>
      </c>
      <c r="K948">
        <v>1069696</v>
      </c>
      <c r="L948" s="5">
        <v>1070763</v>
      </c>
      <c r="M948">
        <f t="shared" si="28"/>
        <v>1068</v>
      </c>
      <c r="N948" s="5">
        <f t="shared" si="29"/>
        <v>0</v>
      </c>
      <c r="O948" s="5"/>
      <c r="P948" s="5"/>
      <c r="Q948" s="5"/>
      <c r="R948" s="5"/>
      <c r="S948" s="5"/>
      <c r="T948" s="5"/>
      <c r="U948" s="5"/>
      <c r="V948" s="5"/>
    </row>
    <row r="949" spans="1:22" x14ac:dyDescent="0.3">
      <c r="A949" t="s">
        <v>2982</v>
      </c>
      <c r="B949" t="s">
        <v>10</v>
      </c>
      <c r="C949">
        <v>189</v>
      </c>
      <c r="D949">
        <v>254781067</v>
      </c>
      <c r="E949" t="s">
        <v>2983</v>
      </c>
      <c r="F949" t="s">
        <v>2984</v>
      </c>
      <c r="G949" t="s">
        <v>11</v>
      </c>
      <c r="H949" t="s">
        <v>2985</v>
      </c>
      <c r="I949" s="3" t="s">
        <v>4029</v>
      </c>
      <c r="J949" s="26" t="s">
        <v>4254</v>
      </c>
      <c r="K949">
        <v>1070924</v>
      </c>
      <c r="L949" s="5">
        <v>1071493</v>
      </c>
      <c r="M949">
        <f t="shared" si="28"/>
        <v>570</v>
      </c>
      <c r="N949" s="5">
        <f t="shared" si="29"/>
        <v>0</v>
      </c>
      <c r="O949" s="5"/>
      <c r="P949" s="5"/>
      <c r="Q949" s="5"/>
      <c r="R949" s="5"/>
      <c r="S949" s="5"/>
      <c r="T949" s="5"/>
      <c r="U949" s="5"/>
      <c r="V949" s="5"/>
    </row>
    <row r="950" spans="1:22" x14ac:dyDescent="0.3">
      <c r="A950" t="s">
        <v>2986</v>
      </c>
      <c r="B950" t="s">
        <v>10</v>
      </c>
      <c r="C950">
        <v>43</v>
      </c>
      <c r="D950">
        <v>254781068</v>
      </c>
      <c r="E950" t="s">
        <v>11</v>
      </c>
      <c r="F950" t="s">
        <v>2987</v>
      </c>
      <c r="G950" t="s">
        <v>11</v>
      </c>
      <c r="H950" t="s">
        <v>11</v>
      </c>
      <c r="I950" s="3" t="s">
        <v>3379</v>
      </c>
      <c r="J950" s="26" t="s">
        <v>4254</v>
      </c>
      <c r="K950">
        <v>1072286</v>
      </c>
      <c r="L950" s="5">
        <v>1072417</v>
      </c>
      <c r="M950">
        <f t="shared" si="28"/>
        <v>132</v>
      </c>
      <c r="N950" s="5">
        <f t="shared" si="29"/>
        <v>0</v>
      </c>
      <c r="O950" s="5"/>
      <c r="P950" s="5"/>
      <c r="Q950" s="5"/>
      <c r="R950" s="5"/>
      <c r="S950" s="5"/>
      <c r="T950" s="5"/>
      <c r="U950" s="5"/>
      <c r="V950" s="5"/>
    </row>
    <row r="951" spans="1:22" x14ac:dyDescent="0.3">
      <c r="A951" t="s">
        <v>2988</v>
      </c>
      <c r="B951" t="s">
        <v>10</v>
      </c>
      <c r="C951">
        <v>43</v>
      </c>
      <c r="D951">
        <v>254781069</v>
      </c>
      <c r="E951" t="s">
        <v>11</v>
      </c>
      <c r="F951" t="s">
        <v>2989</v>
      </c>
      <c r="G951" t="s">
        <v>11</v>
      </c>
      <c r="H951" t="s">
        <v>11</v>
      </c>
      <c r="I951" s="3" t="s">
        <v>3379</v>
      </c>
      <c r="J951" s="26" t="s">
        <v>4254</v>
      </c>
      <c r="K951">
        <v>1072432</v>
      </c>
      <c r="L951" s="5">
        <v>1072563</v>
      </c>
      <c r="M951">
        <f t="shared" si="28"/>
        <v>132</v>
      </c>
      <c r="N951" s="5">
        <f t="shared" si="29"/>
        <v>0</v>
      </c>
      <c r="O951" s="5"/>
      <c r="P951" s="5"/>
      <c r="Q951" s="5"/>
      <c r="R951" s="5"/>
      <c r="S951" s="5"/>
      <c r="T951" s="5"/>
      <c r="U951" s="5"/>
      <c r="V951" s="5"/>
    </row>
    <row r="952" spans="1:22" x14ac:dyDescent="0.3">
      <c r="A952" t="s">
        <v>2990</v>
      </c>
      <c r="B952" t="s">
        <v>10</v>
      </c>
      <c r="C952">
        <v>58</v>
      </c>
      <c r="D952">
        <v>254781070</v>
      </c>
      <c r="E952" t="s">
        <v>11</v>
      </c>
      <c r="F952" t="s">
        <v>2991</v>
      </c>
      <c r="G952" t="s">
        <v>11</v>
      </c>
      <c r="H952" t="s">
        <v>2992</v>
      </c>
      <c r="I952" s="3" t="s">
        <v>3379</v>
      </c>
      <c r="J952" s="26" t="s">
        <v>4254</v>
      </c>
      <c r="K952">
        <v>1072588</v>
      </c>
      <c r="L952" s="5">
        <v>1072764</v>
      </c>
      <c r="M952">
        <f t="shared" si="28"/>
        <v>177</v>
      </c>
      <c r="N952" s="5">
        <f t="shared" si="29"/>
        <v>0</v>
      </c>
      <c r="O952" s="5"/>
      <c r="P952" s="5"/>
      <c r="Q952" s="5"/>
      <c r="R952" s="5"/>
      <c r="S952" s="5"/>
      <c r="T952" s="5"/>
      <c r="U952" s="5"/>
      <c r="V952" s="5"/>
    </row>
    <row r="953" spans="1:22" x14ac:dyDescent="0.3">
      <c r="A953" t="s">
        <v>2993</v>
      </c>
      <c r="B953" t="s">
        <v>10</v>
      </c>
      <c r="C953">
        <v>71</v>
      </c>
      <c r="D953">
        <v>254781071</v>
      </c>
      <c r="E953" t="s">
        <v>11</v>
      </c>
      <c r="F953" t="s">
        <v>2994</v>
      </c>
      <c r="G953" t="s">
        <v>11</v>
      </c>
      <c r="H953" t="s">
        <v>11</v>
      </c>
      <c r="I953" s="3" t="s">
        <v>3379</v>
      </c>
      <c r="J953" s="26" t="s">
        <v>4254</v>
      </c>
      <c r="K953">
        <v>1072985</v>
      </c>
      <c r="L953" s="5">
        <v>1073200</v>
      </c>
      <c r="M953">
        <f t="shared" si="28"/>
        <v>216</v>
      </c>
      <c r="N953" s="5">
        <f t="shared" si="29"/>
        <v>0</v>
      </c>
      <c r="O953" s="5"/>
      <c r="P953" s="5"/>
      <c r="Q953" s="5"/>
      <c r="R953" s="5"/>
      <c r="S953" s="5"/>
      <c r="T953" s="5"/>
      <c r="U953" s="5"/>
      <c r="V953" s="5"/>
    </row>
    <row r="954" spans="1:22" x14ac:dyDescent="0.3">
      <c r="A954" t="s">
        <v>2995</v>
      </c>
      <c r="B954" t="s">
        <v>11</v>
      </c>
      <c r="C954">
        <v>190</v>
      </c>
      <c r="D954">
        <v>254781072</v>
      </c>
      <c r="E954" t="s">
        <v>11</v>
      </c>
      <c r="F954" t="s">
        <v>2996</v>
      </c>
      <c r="G954" t="s">
        <v>11</v>
      </c>
      <c r="H954" t="s">
        <v>11</v>
      </c>
      <c r="I954" s="3" t="s">
        <v>3379</v>
      </c>
      <c r="J954" s="26" t="s">
        <v>4254</v>
      </c>
      <c r="K954">
        <v>1073633</v>
      </c>
      <c r="L954" s="5">
        <v>1074205</v>
      </c>
      <c r="M954">
        <f t="shared" si="28"/>
        <v>573</v>
      </c>
      <c r="N954" s="5">
        <f t="shared" si="29"/>
        <v>0</v>
      </c>
      <c r="O954" s="5"/>
      <c r="P954" s="5"/>
      <c r="Q954" s="5"/>
      <c r="R954" s="5"/>
      <c r="S954" s="5"/>
      <c r="T954" s="5"/>
      <c r="U954" s="5"/>
      <c r="V954" s="5"/>
    </row>
    <row r="955" spans="1:22" x14ac:dyDescent="0.3">
      <c r="A955" t="s">
        <v>2997</v>
      </c>
      <c r="B955" t="s">
        <v>10</v>
      </c>
      <c r="C955">
        <v>307</v>
      </c>
      <c r="D955">
        <v>254781073</v>
      </c>
      <c r="E955" t="s">
        <v>11</v>
      </c>
      <c r="F955" t="s">
        <v>2998</v>
      </c>
      <c r="G955" t="s">
        <v>11</v>
      </c>
      <c r="H955" t="s">
        <v>2999</v>
      </c>
      <c r="I955" s="3" t="s">
        <v>3806</v>
      </c>
      <c r="J955" s="26" t="s">
        <v>4254</v>
      </c>
      <c r="K955">
        <v>1074982</v>
      </c>
      <c r="L955" s="5">
        <v>1075905</v>
      </c>
      <c r="M955">
        <f t="shared" si="28"/>
        <v>924</v>
      </c>
      <c r="N955" s="5">
        <f t="shared" si="29"/>
        <v>0</v>
      </c>
      <c r="O955" s="5"/>
      <c r="P955" s="5"/>
      <c r="Q955" s="5"/>
      <c r="R955" s="5"/>
      <c r="S955" s="5"/>
      <c r="T955" s="5"/>
      <c r="U955" s="5"/>
      <c r="V955" s="5"/>
    </row>
    <row r="956" spans="1:22" x14ac:dyDescent="0.3">
      <c r="A956" t="s">
        <v>3000</v>
      </c>
      <c r="B956" t="s">
        <v>10</v>
      </c>
      <c r="C956">
        <v>227</v>
      </c>
      <c r="D956">
        <v>254781074</v>
      </c>
      <c r="E956" t="s">
        <v>11</v>
      </c>
      <c r="F956" t="s">
        <v>3001</v>
      </c>
      <c r="G956" t="s">
        <v>11</v>
      </c>
      <c r="H956" t="s">
        <v>3002</v>
      </c>
      <c r="I956" s="3" t="s">
        <v>4030</v>
      </c>
      <c r="J956" s="26" t="s">
        <v>4254</v>
      </c>
      <c r="K956">
        <v>1076001</v>
      </c>
      <c r="L956" s="5">
        <v>1076684</v>
      </c>
      <c r="M956">
        <f t="shared" si="28"/>
        <v>684</v>
      </c>
      <c r="N956" s="5">
        <f t="shared" si="29"/>
        <v>0</v>
      </c>
      <c r="O956" s="5"/>
      <c r="P956" s="5"/>
      <c r="Q956" s="5"/>
      <c r="R956" s="5"/>
      <c r="S956" s="5"/>
      <c r="T956" s="5"/>
      <c r="U956" s="5"/>
      <c r="V956" s="5"/>
    </row>
    <row r="957" spans="1:22" x14ac:dyDescent="0.3">
      <c r="A957" t="s">
        <v>3003</v>
      </c>
      <c r="B957" t="s">
        <v>10</v>
      </c>
      <c r="C957">
        <v>266</v>
      </c>
      <c r="D957">
        <v>254781075</v>
      </c>
      <c r="E957" t="s">
        <v>11</v>
      </c>
      <c r="F957" t="s">
        <v>3004</v>
      </c>
      <c r="G957" t="s">
        <v>11</v>
      </c>
      <c r="H957" t="s">
        <v>11</v>
      </c>
      <c r="I957" s="3" t="s">
        <v>3379</v>
      </c>
      <c r="J957" s="26" t="s">
        <v>4254</v>
      </c>
      <c r="K957">
        <v>1076819</v>
      </c>
      <c r="L957" s="5">
        <v>1077619</v>
      </c>
      <c r="M957">
        <f t="shared" si="28"/>
        <v>801</v>
      </c>
      <c r="N957" s="5">
        <f t="shared" si="29"/>
        <v>0</v>
      </c>
      <c r="O957" s="5"/>
      <c r="P957" s="5"/>
      <c r="Q957" s="5"/>
      <c r="R957" s="5"/>
      <c r="S957" s="5"/>
      <c r="T957" s="5"/>
      <c r="U957" s="5"/>
      <c r="V957" s="5"/>
    </row>
    <row r="958" spans="1:22" x14ac:dyDescent="0.3">
      <c r="A958" t="s">
        <v>3005</v>
      </c>
      <c r="B958" t="s">
        <v>10</v>
      </c>
      <c r="C958">
        <v>209</v>
      </c>
      <c r="D958">
        <v>254781076</v>
      </c>
      <c r="E958" t="s">
        <v>3006</v>
      </c>
      <c r="F958" t="s">
        <v>3007</v>
      </c>
      <c r="G958" t="s">
        <v>11</v>
      </c>
      <c r="H958" t="s">
        <v>3008</v>
      </c>
      <c r="I958" s="3" t="s">
        <v>4031</v>
      </c>
      <c r="J958" s="26" t="s">
        <v>4254</v>
      </c>
      <c r="K958">
        <v>1077775</v>
      </c>
      <c r="L958" s="5">
        <v>1078404</v>
      </c>
      <c r="M958">
        <f t="shared" si="28"/>
        <v>630</v>
      </c>
      <c r="N958" s="5">
        <f t="shared" si="29"/>
        <v>0</v>
      </c>
      <c r="O958" s="5"/>
      <c r="P958" s="5"/>
      <c r="Q958" s="5"/>
      <c r="R958" s="5"/>
      <c r="S958" s="5"/>
      <c r="T958" s="5"/>
      <c r="U958" s="5"/>
      <c r="V958" s="5"/>
    </row>
    <row r="959" spans="1:22" x14ac:dyDescent="0.3">
      <c r="A959" t="s">
        <v>3009</v>
      </c>
      <c r="B959" t="s">
        <v>10</v>
      </c>
      <c r="C959">
        <v>111</v>
      </c>
      <c r="D959">
        <v>254781077</v>
      </c>
      <c r="E959" t="s">
        <v>11</v>
      </c>
      <c r="F959" t="s">
        <v>3010</v>
      </c>
      <c r="G959" t="s">
        <v>11</v>
      </c>
      <c r="H959" t="s">
        <v>11</v>
      </c>
      <c r="I959" s="3" t="s">
        <v>3379</v>
      </c>
      <c r="J959" s="26" t="s">
        <v>4254</v>
      </c>
      <c r="K959">
        <v>1078605</v>
      </c>
      <c r="L959" s="5">
        <v>1078940</v>
      </c>
      <c r="M959">
        <f t="shared" si="28"/>
        <v>336</v>
      </c>
      <c r="N959" s="5">
        <f t="shared" si="29"/>
        <v>0</v>
      </c>
      <c r="O959" s="5"/>
      <c r="P959" s="5"/>
      <c r="Q959" s="5"/>
      <c r="R959" s="5"/>
      <c r="S959" s="5"/>
      <c r="T959" s="5"/>
      <c r="U959" s="5"/>
      <c r="V959" s="5"/>
    </row>
    <row r="960" spans="1:22" x14ac:dyDescent="0.3">
      <c r="A960" t="s">
        <v>3011</v>
      </c>
      <c r="B960" t="s">
        <v>11</v>
      </c>
      <c r="C960">
        <v>242</v>
      </c>
      <c r="D960">
        <v>254781078</v>
      </c>
      <c r="E960" t="s">
        <v>11</v>
      </c>
      <c r="F960" t="s">
        <v>3012</v>
      </c>
      <c r="G960" t="s">
        <v>11</v>
      </c>
      <c r="H960" t="s">
        <v>11</v>
      </c>
      <c r="I960" s="3" t="s">
        <v>3379</v>
      </c>
      <c r="J960" s="26" t="s">
        <v>4254</v>
      </c>
      <c r="K960">
        <v>1079073</v>
      </c>
      <c r="L960" s="5">
        <v>1079801</v>
      </c>
      <c r="M960">
        <f t="shared" si="28"/>
        <v>729</v>
      </c>
      <c r="N960" s="5">
        <f t="shared" si="29"/>
        <v>0</v>
      </c>
      <c r="O960" s="5"/>
      <c r="P960" s="5"/>
      <c r="Q960" s="5"/>
      <c r="R960" s="5"/>
      <c r="S960" s="5"/>
      <c r="T960" s="5"/>
      <c r="U960" s="5"/>
      <c r="V960" s="5"/>
    </row>
    <row r="961" spans="1:22" x14ac:dyDescent="0.3">
      <c r="A961" t="s">
        <v>3013</v>
      </c>
      <c r="B961" t="s">
        <v>10</v>
      </c>
      <c r="C961">
        <v>266</v>
      </c>
      <c r="D961">
        <v>254781079</v>
      </c>
      <c r="E961" t="s">
        <v>11</v>
      </c>
      <c r="F961" t="s">
        <v>3014</v>
      </c>
      <c r="G961" t="s">
        <v>11</v>
      </c>
      <c r="H961" t="s">
        <v>3015</v>
      </c>
      <c r="I961" s="3" t="s">
        <v>4032</v>
      </c>
      <c r="J961" s="26" t="s">
        <v>4254</v>
      </c>
      <c r="K961">
        <v>1080234</v>
      </c>
      <c r="L961" s="5">
        <v>1081034</v>
      </c>
      <c r="M961">
        <f t="shared" si="28"/>
        <v>801</v>
      </c>
      <c r="N961" s="5">
        <f t="shared" si="29"/>
        <v>0</v>
      </c>
      <c r="O961" s="5"/>
      <c r="P961" s="5"/>
      <c r="Q961" s="5"/>
      <c r="R961" s="5"/>
      <c r="S961" s="5"/>
      <c r="T961" s="5"/>
      <c r="U961" s="5"/>
      <c r="V961" s="5"/>
    </row>
    <row r="962" spans="1:22" x14ac:dyDescent="0.3">
      <c r="A962" t="s">
        <v>3016</v>
      </c>
      <c r="B962" t="s">
        <v>10</v>
      </c>
      <c r="C962">
        <v>85</v>
      </c>
      <c r="D962">
        <v>254781080</v>
      </c>
      <c r="E962" t="s">
        <v>11</v>
      </c>
      <c r="F962" t="s">
        <v>3017</v>
      </c>
      <c r="G962" t="s">
        <v>11</v>
      </c>
      <c r="H962" t="s">
        <v>3018</v>
      </c>
      <c r="I962" s="3" t="s">
        <v>3379</v>
      </c>
      <c r="J962" s="26" t="s">
        <v>4254</v>
      </c>
      <c r="K962">
        <v>1081359</v>
      </c>
      <c r="L962" s="5">
        <v>1081616</v>
      </c>
      <c r="M962">
        <f t="shared" si="28"/>
        <v>258</v>
      </c>
      <c r="N962" s="5">
        <f t="shared" si="29"/>
        <v>0</v>
      </c>
      <c r="O962" s="5"/>
      <c r="P962" s="5"/>
      <c r="Q962" s="5"/>
      <c r="R962" s="5"/>
      <c r="S962" s="5"/>
      <c r="T962" s="5"/>
      <c r="U962" s="5"/>
      <c r="V962" s="5"/>
    </row>
    <row r="963" spans="1:22" x14ac:dyDescent="0.3">
      <c r="A963" t="s">
        <v>3019</v>
      </c>
      <c r="B963" t="s">
        <v>11</v>
      </c>
      <c r="C963">
        <v>93</v>
      </c>
      <c r="D963">
        <v>254781081</v>
      </c>
      <c r="E963" t="s">
        <v>11</v>
      </c>
      <c r="F963" t="s">
        <v>3020</v>
      </c>
      <c r="G963" t="s">
        <v>11</v>
      </c>
      <c r="H963" t="s">
        <v>11</v>
      </c>
      <c r="I963" s="3" t="s">
        <v>3379</v>
      </c>
      <c r="J963" s="26" t="s">
        <v>4254</v>
      </c>
      <c r="K963">
        <v>1082237</v>
      </c>
      <c r="L963" s="5">
        <v>1082518</v>
      </c>
      <c r="M963">
        <f t="shared" ref="M963:M1026" si="30">ABS(L963-K963)+1</f>
        <v>282</v>
      </c>
      <c r="N963" s="5">
        <f t="shared" ref="N963:N1026" si="31">MOD(M963, 3)</f>
        <v>0</v>
      </c>
      <c r="O963" s="5"/>
      <c r="P963" s="5"/>
      <c r="Q963" s="5"/>
      <c r="R963" s="5"/>
      <c r="S963" s="5"/>
      <c r="T963" s="5"/>
      <c r="U963" s="5"/>
      <c r="V963" s="5"/>
    </row>
    <row r="964" spans="1:22" x14ac:dyDescent="0.3">
      <c r="A964" t="s">
        <v>3021</v>
      </c>
      <c r="B964" t="s">
        <v>11</v>
      </c>
      <c r="C964">
        <v>108</v>
      </c>
      <c r="D964">
        <v>254781082</v>
      </c>
      <c r="E964" t="s">
        <v>11</v>
      </c>
      <c r="F964" t="s">
        <v>3022</v>
      </c>
      <c r="G964" t="s">
        <v>11</v>
      </c>
      <c r="H964" t="s">
        <v>11</v>
      </c>
      <c r="I964" s="3" t="s">
        <v>3379</v>
      </c>
      <c r="J964" s="26" t="s">
        <v>4254</v>
      </c>
      <c r="K964">
        <v>1082515</v>
      </c>
      <c r="L964" s="5">
        <v>1082841</v>
      </c>
      <c r="M964">
        <f t="shared" si="30"/>
        <v>327</v>
      </c>
      <c r="N964" s="5">
        <f t="shared" si="31"/>
        <v>0</v>
      </c>
      <c r="O964" s="5"/>
      <c r="P964" s="5"/>
      <c r="Q964" s="5"/>
      <c r="R964" s="5"/>
      <c r="S964" s="5"/>
      <c r="T964" s="5"/>
      <c r="U964" s="5"/>
      <c r="V964" s="5"/>
    </row>
    <row r="965" spans="1:22" x14ac:dyDescent="0.3">
      <c r="A965" t="s">
        <v>3023</v>
      </c>
      <c r="B965" t="s">
        <v>11</v>
      </c>
      <c r="C965">
        <v>160</v>
      </c>
      <c r="D965">
        <v>254781083</v>
      </c>
      <c r="E965" t="s">
        <v>11</v>
      </c>
      <c r="F965" t="s">
        <v>3024</v>
      </c>
      <c r="G965" t="s">
        <v>11</v>
      </c>
      <c r="H965" t="s">
        <v>11</v>
      </c>
      <c r="I965" s="3" t="s">
        <v>3379</v>
      </c>
      <c r="J965" s="26" t="s">
        <v>4254</v>
      </c>
      <c r="K965">
        <v>1082865</v>
      </c>
      <c r="L965" s="5">
        <v>1083347</v>
      </c>
      <c r="M965">
        <f t="shared" si="30"/>
        <v>483</v>
      </c>
      <c r="N965" s="5">
        <f t="shared" si="31"/>
        <v>0</v>
      </c>
      <c r="O965" s="5"/>
      <c r="P965" s="5"/>
      <c r="Q965" s="5"/>
      <c r="R965" s="5"/>
      <c r="S965" s="5"/>
      <c r="T965" s="5"/>
      <c r="U965" s="5"/>
      <c r="V965" s="5"/>
    </row>
    <row r="966" spans="1:22" x14ac:dyDescent="0.3">
      <c r="A966" t="s">
        <v>3025</v>
      </c>
      <c r="B966" t="s">
        <v>11</v>
      </c>
      <c r="C966">
        <v>59</v>
      </c>
      <c r="D966">
        <v>254781084</v>
      </c>
      <c r="E966" t="s">
        <v>11</v>
      </c>
      <c r="F966" t="s">
        <v>3026</v>
      </c>
      <c r="G966" t="s">
        <v>11</v>
      </c>
      <c r="H966" t="s">
        <v>11</v>
      </c>
      <c r="I966" s="3" t="s">
        <v>3379</v>
      </c>
      <c r="J966" s="26" t="s">
        <v>4254</v>
      </c>
      <c r="K966">
        <v>1083418</v>
      </c>
      <c r="L966" s="5">
        <v>1083597</v>
      </c>
      <c r="M966">
        <f t="shared" si="30"/>
        <v>180</v>
      </c>
      <c r="N966" s="5">
        <f t="shared" si="31"/>
        <v>0</v>
      </c>
      <c r="O966" s="5"/>
      <c r="P966" s="5"/>
      <c r="Q966" s="5"/>
      <c r="R966" s="5"/>
      <c r="S966" s="5"/>
      <c r="T966" s="5"/>
      <c r="U966" s="5"/>
      <c r="V966" s="5"/>
    </row>
    <row r="967" spans="1:22" x14ac:dyDescent="0.3">
      <c r="A967" t="s">
        <v>3027</v>
      </c>
      <c r="B967" t="s">
        <v>11</v>
      </c>
      <c r="C967">
        <v>173</v>
      </c>
      <c r="D967">
        <v>254781085</v>
      </c>
      <c r="E967" t="s">
        <v>11</v>
      </c>
      <c r="F967" t="s">
        <v>3028</v>
      </c>
      <c r="G967" t="s">
        <v>11</v>
      </c>
      <c r="H967" t="s">
        <v>3029</v>
      </c>
      <c r="I967" s="3" t="s">
        <v>4033</v>
      </c>
      <c r="J967" s="26" t="s">
        <v>4254</v>
      </c>
      <c r="K967">
        <v>1083715</v>
      </c>
      <c r="L967" s="5">
        <v>1084236</v>
      </c>
      <c r="M967">
        <f t="shared" si="30"/>
        <v>522</v>
      </c>
      <c r="N967" s="5">
        <f t="shared" si="31"/>
        <v>0</v>
      </c>
      <c r="O967" s="5"/>
      <c r="P967" s="5"/>
      <c r="Q967" s="5"/>
      <c r="R967" s="5"/>
      <c r="S967" s="5"/>
      <c r="T967" s="5"/>
      <c r="U967" s="5"/>
      <c r="V967" s="5"/>
    </row>
    <row r="968" spans="1:22" x14ac:dyDescent="0.3">
      <c r="A968" t="s">
        <v>3030</v>
      </c>
      <c r="B968" t="s">
        <v>11</v>
      </c>
      <c r="C968">
        <v>176</v>
      </c>
      <c r="D968">
        <v>254781086</v>
      </c>
      <c r="E968" t="s">
        <v>11</v>
      </c>
      <c r="F968" t="s">
        <v>3031</v>
      </c>
      <c r="G968" t="s">
        <v>11</v>
      </c>
      <c r="H968" t="s">
        <v>3029</v>
      </c>
      <c r="I968" s="3" t="s">
        <v>4034</v>
      </c>
      <c r="J968" s="26" t="s">
        <v>4254</v>
      </c>
      <c r="K968">
        <v>1084226</v>
      </c>
      <c r="L968" s="5">
        <v>1084756</v>
      </c>
      <c r="M968">
        <f t="shared" si="30"/>
        <v>531</v>
      </c>
      <c r="N968" s="5">
        <f t="shared" si="31"/>
        <v>0</v>
      </c>
      <c r="O968" s="5"/>
      <c r="P968" s="5"/>
      <c r="Q968" s="5"/>
      <c r="R968" s="5"/>
      <c r="S968" s="5"/>
      <c r="T968" s="5"/>
      <c r="U968" s="5"/>
      <c r="V968" s="5"/>
    </row>
    <row r="969" spans="1:22" x14ac:dyDescent="0.3">
      <c r="A969" t="s">
        <v>3032</v>
      </c>
      <c r="B969" t="s">
        <v>11</v>
      </c>
      <c r="C969">
        <v>91</v>
      </c>
      <c r="D969">
        <v>254781087</v>
      </c>
      <c r="E969" t="s">
        <v>11</v>
      </c>
      <c r="F969" t="s">
        <v>3033</v>
      </c>
      <c r="G969" t="s">
        <v>11</v>
      </c>
      <c r="H969" t="s">
        <v>11</v>
      </c>
      <c r="I969" s="3" t="s">
        <v>4035</v>
      </c>
      <c r="J969" s="26" t="s">
        <v>4254</v>
      </c>
      <c r="K969">
        <v>1084863</v>
      </c>
      <c r="L969" s="5">
        <v>1085138</v>
      </c>
      <c r="M969">
        <f t="shared" si="30"/>
        <v>276</v>
      </c>
      <c r="N969" s="5">
        <f t="shared" si="31"/>
        <v>0</v>
      </c>
      <c r="O969" s="5"/>
      <c r="P969" s="5"/>
      <c r="Q969" s="5"/>
      <c r="R969" s="5"/>
      <c r="S969" s="5"/>
      <c r="T969" s="5"/>
      <c r="U969" s="5"/>
      <c r="V969" s="5"/>
    </row>
    <row r="970" spans="1:22" x14ac:dyDescent="0.3">
      <c r="A970" t="s">
        <v>3034</v>
      </c>
      <c r="B970" t="s">
        <v>11</v>
      </c>
      <c r="C970">
        <v>250</v>
      </c>
      <c r="D970">
        <v>254781088</v>
      </c>
      <c r="E970" t="s">
        <v>11</v>
      </c>
      <c r="F970" t="s">
        <v>3035</v>
      </c>
      <c r="G970" t="s">
        <v>11</v>
      </c>
      <c r="H970" t="s">
        <v>3036</v>
      </c>
      <c r="I970" s="3" t="s">
        <v>4036</v>
      </c>
      <c r="J970" s="26" t="s">
        <v>4254</v>
      </c>
      <c r="K970">
        <v>1085213</v>
      </c>
      <c r="L970" s="5">
        <v>1085965</v>
      </c>
      <c r="M970">
        <f t="shared" si="30"/>
        <v>753</v>
      </c>
      <c r="N970" s="5">
        <f t="shared" si="31"/>
        <v>0</v>
      </c>
      <c r="O970" s="5"/>
      <c r="P970" s="5"/>
      <c r="Q970" s="5"/>
      <c r="R970" s="5"/>
      <c r="S970" s="5"/>
      <c r="T970" s="5"/>
      <c r="U970" s="5"/>
      <c r="V970" s="5"/>
    </row>
    <row r="971" spans="1:22" x14ac:dyDescent="0.3">
      <c r="A971" t="s">
        <v>3037</v>
      </c>
      <c r="B971" t="s">
        <v>10</v>
      </c>
      <c r="C971">
        <v>80</v>
      </c>
      <c r="D971">
        <v>254781089</v>
      </c>
      <c r="E971" t="s">
        <v>11</v>
      </c>
      <c r="F971" t="s">
        <v>3038</v>
      </c>
      <c r="G971" t="s">
        <v>11</v>
      </c>
      <c r="H971" t="s">
        <v>11</v>
      </c>
      <c r="I971" s="3" t="s">
        <v>3379</v>
      </c>
      <c r="J971" s="26" t="s">
        <v>4254</v>
      </c>
      <c r="K971">
        <v>1087114</v>
      </c>
      <c r="L971" s="5">
        <v>1087356</v>
      </c>
      <c r="M971">
        <f t="shared" si="30"/>
        <v>243</v>
      </c>
      <c r="N971" s="5">
        <f t="shared" si="31"/>
        <v>0</v>
      </c>
      <c r="O971" s="5"/>
      <c r="P971" s="5"/>
      <c r="Q971" s="5"/>
      <c r="R971" s="5"/>
      <c r="S971" s="5"/>
      <c r="T971" s="5"/>
      <c r="U971" s="5"/>
      <c r="V971" s="5"/>
    </row>
    <row r="972" spans="1:22" x14ac:dyDescent="0.3">
      <c r="A972" t="s">
        <v>3039</v>
      </c>
      <c r="B972" t="s">
        <v>10</v>
      </c>
      <c r="C972">
        <v>71</v>
      </c>
      <c r="D972">
        <v>254781090</v>
      </c>
      <c r="E972" t="s">
        <v>11</v>
      </c>
      <c r="F972" t="s">
        <v>3040</v>
      </c>
      <c r="G972" t="s">
        <v>11</v>
      </c>
      <c r="H972" t="s">
        <v>11</v>
      </c>
      <c r="I972" s="3" t="s">
        <v>3379</v>
      </c>
      <c r="J972" s="26" t="s">
        <v>4254</v>
      </c>
      <c r="K972">
        <v>1087353</v>
      </c>
      <c r="L972" s="5">
        <v>1087568</v>
      </c>
      <c r="M972">
        <f t="shared" si="30"/>
        <v>216</v>
      </c>
      <c r="N972" s="5">
        <f t="shared" si="31"/>
        <v>0</v>
      </c>
      <c r="O972" s="5"/>
      <c r="P972" s="5"/>
      <c r="Q972" s="5"/>
      <c r="R972" s="5"/>
      <c r="S972" s="5"/>
      <c r="T972" s="5"/>
      <c r="U972" s="5"/>
      <c r="V972" s="5"/>
    </row>
    <row r="973" spans="1:22" x14ac:dyDescent="0.3">
      <c r="A973" t="s">
        <v>3041</v>
      </c>
      <c r="B973" t="s">
        <v>11</v>
      </c>
      <c r="C973">
        <v>383</v>
      </c>
      <c r="D973">
        <v>254781091</v>
      </c>
      <c r="E973" t="s">
        <v>11</v>
      </c>
      <c r="F973" t="s">
        <v>3042</v>
      </c>
      <c r="G973" t="s">
        <v>11</v>
      </c>
      <c r="H973" t="s">
        <v>3043</v>
      </c>
      <c r="I973" s="3" t="s">
        <v>4037</v>
      </c>
      <c r="J973" s="26" t="s">
        <v>4254</v>
      </c>
      <c r="K973">
        <v>1087698</v>
      </c>
      <c r="L973" s="5">
        <v>1088849</v>
      </c>
      <c r="M973">
        <f t="shared" si="30"/>
        <v>1152</v>
      </c>
      <c r="N973" s="5">
        <f t="shared" si="31"/>
        <v>0</v>
      </c>
      <c r="O973" s="5"/>
      <c r="P973" s="5"/>
      <c r="Q973" s="5"/>
      <c r="R973" s="5"/>
      <c r="S973" s="5"/>
      <c r="T973" s="5"/>
      <c r="U973" s="5"/>
      <c r="V973" s="5"/>
    </row>
    <row r="974" spans="1:22" x14ac:dyDescent="0.3">
      <c r="A974" t="s">
        <v>3044</v>
      </c>
      <c r="B974" t="s">
        <v>11</v>
      </c>
      <c r="C974">
        <v>35</v>
      </c>
      <c r="D974">
        <v>254781092</v>
      </c>
      <c r="E974" t="s">
        <v>11</v>
      </c>
      <c r="F974" t="s">
        <v>3045</v>
      </c>
      <c r="G974" t="s">
        <v>11</v>
      </c>
      <c r="H974" t="s">
        <v>11</v>
      </c>
      <c r="I974" s="3" t="s">
        <v>3379</v>
      </c>
      <c r="J974" s="26" t="s">
        <v>4254</v>
      </c>
      <c r="K974">
        <v>1088842</v>
      </c>
      <c r="L974" s="5">
        <v>1088949</v>
      </c>
      <c r="M974">
        <f t="shared" si="30"/>
        <v>108</v>
      </c>
      <c r="N974" s="5">
        <f t="shared" si="31"/>
        <v>0</v>
      </c>
      <c r="O974" s="5"/>
      <c r="P974" s="5"/>
      <c r="Q974" s="5"/>
      <c r="R974" s="5"/>
      <c r="S974" s="5"/>
      <c r="T974" s="5"/>
      <c r="U974" s="5"/>
      <c r="V974" s="5"/>
    </row>
    <row r="975" spans="1:22" x14ac:dyDescent="0.3">
      <c r="A975" t="s">
        <v>3046</v>
      </c>
      <c r="B975" t="s">
        <v>10</v>
      </c>
      <c r="C975">
        <v>225</v>
      </c>
      <c r="D975">
        <v>254781093</v>
      </c>
      <c r="E975" t="s">
        <v>11</v>
      </c>
      <c r="F975" t="s">
        <v>3047</v>
      </c>
      <c r="G975" t="s">
        <v>11</v>
      </c>
      <c r="H975" t="s">
        <v>3048</v>
      </c>
      <c r="I975" s="3" t="s">
        <v>3379</v>
      </c>
      <c r="J975" s="26" t="s">
        <v>4254</v>
      </c>
      <c r="K975">
        <v>1089469</v>
      </c>
      <c r="L975" s="5">
        <v>1090146</v>
      </c>
      <c r="M975">
        <f t="shared" si="30"/>
        <v>678</v>
      </c>
      <c r="N975" s="5">
        <f t="shared" si="31"/>
        <v>0</v>
      </c>
      <c r="O975" s="5"/>
      <c r="P975" s="5"/>
      <c r="Q975" s="5"/>
      <c r="R975" s="5"/>
      <c r="S975" s="5"/>
      <c r="T975" s="5"/>
      <c r="U975" s="5"/>
      <c r="V975" s="5"/>
    </row>
    <row r="976" spans="1:22" x14ac:dyDescent="0.3">
      <c r="A976" t="s">
        <v>3049</v>
      </c>
      <c r="B976" t="s">
        <v>11</v>
      </c>
      <c r="C976">
        <v>702</v>
      </c>
      <c r="D976">
        <v>254781094</v>
      </c>
      <c r="E976" t="s">
        <v>3050</v>
      </c>
      <c r="F976" t="s">
        <v>3051</v>
      </c>
      <c r="G976" t="s">
        <v>11</v>
      </c>
      <c r="H976" t="s">
        <v>3052</v>
      </c>
      <c r="I976" s="3" t="s">
        <v>4038</v>
      </c>
      <c r="J976" s="26" t="s">
        <v>4254</v>
      </c>
      <c r="K976">
        <v>1090299</v>
      </c>
      <c r="L976" s="5">
        <v>1092407</v>
      </c>
      <c r="M976">
        <f t="shared" si="30"/>
        <v>2109</v>
      </c>
      <c r="N976" s="5">
        <f t="shared" si="31"/>
        <v>0</v>
      </c>
      <c r="O976" s="5"/>
      <c r="P976" s="5"/>
      <c r="Q976" s="5"/>
      <c r="R976" s="5"/>
      <c r="S976" s="5"/>
      <c r="T976" s="5"/>
      <c r="U976" s="5"/>
      <c r="V976" s="5"/>
    </row>
    <row r="977" spans="1:22" x14ac:dyDescent="0.3">
      <c r="A977" t="s">
        <v>3053</v>
      </c>
      <c r="B977" t="s">
        <v>11</v>
      </c>
      <c r="C977">
        <v>318</v>
      </c>
      <c r="D977">
        <v>254781095</v>
      </c>
      <c r="E977" t="s">
        <v>3054</v>
      </c>
      <c r="F977" t="s">
        <v>3055</v>
      </c>
      <c r="G977" t="s">
        <v>11</v>
      </c>
      <c r="H977" t="s">
        <v>3056</v>
      </c>
      <c r="I977" s="3" t="s">
        <v>4039</v>
      </c>
      <c r="J977" s="26" t="s">
        <v>4254</v>
      </c>
      <c r="K977">
        <v>1092920</v>
      </c>
      <c r="L977" s="5">
        <v>1093876</v>
      </c>
      <c r="M977">
        <f t="shared" si="30"/>
        <v>957</v>
      </c>
      <c r="N977" s="5">
        <f t="shared" si="31"/>
        <v>0</v>
      </c>
      <c r="O977" s="5"/>
      <c r="P977" s="5"/>
      <c r="Q977" s="5"/>
      <c r="R977" s="5"/>
      <c r="S977" s="5"/>
      <c r="T977" s="5"/>
      <c r="U977" s="5"/>
      <c r="V977" s="5"/>
    </row>
    <row r="978" spans="1:22" x14ac:dyDescent="0.3">
      <c r="A978" t="s">
        <v>3057</v>
      </c>
      <c r="B978" t="s">
        <v>11</v>
      </c>
      <c r="C978">
        <v>474</v>
      </c>
      <c r="D978">
        <v>254781096</v>
      </c>
      <c r="E978" t="s">
        <v>3058</v>
      </c>
      <c r="F978" t="s">
        <v>3059</v>
      </c>
      <c r="G978" t="s">
        <v>11</v>
      </c>
      <c r="H978" t="s">
        <v>3060</v>
      </c>
      <c r="I978" s="3" t="s">
        <v>4040</v>
      </c>
      <c r="J978" s="26" t="s">
        <v>4254</v>
      </c>
      <c r="K978">
        <v>1093873</v>
      </c>
      <c r="L978" s="5">
        <v>1095297</v>
      </c>
      <c r="M978">
        <f t="shared" si="30"/>
        <v>1425</v>
      </c>
      <c r="N978" s="5">
        <f t="shared" si="31"/>
        <v>0</v>
      </c>
      <c r="O978" s="5"/>
      <c r="P978" s="5"/>
      <c r="Q978" s="5"/>
      <c r="R978" s="5"/>
      <c r="S978" s="5"/>
      <c r="T978" s="5"/>
      <c r="U978" s="5"/>
      <c r="V978" s="5"/>
    </row>
    <row r="979" spans="1:22" x14ac:dyDescent="0.3">
      <c r="A979" t="s">
        <v>3061</v>
      </c>
      <c r="B979" t="s">
        <v>11</v>
      </c>
      <c r="C979">
        <v>369</v>
      </c>
      <c r="D979">
        <v>254781097</v>
      </c>
      <c r="E979" t="s">
        <v>3062</v>
      </c>
      <c r="F979" t="s">
        <v>3063</v>
      </c>
      <c r="G979" t="s">
        <v>11</v>
      </c>
      <c r="H979" t="s">
        <v>3064</v>
      </c>
      <c r="I979" s="3" t="s">
        <v>4041</v>
      </c>
      <c r="J979" s="26" t="s">
        <v>4254</v>
      </c>
      <c r="K979">
        <v>1095357</v>
      </c>
      <c r="L979" s="5">
        <v>1096466</v>
      </c>
      <c r="M979">
        <f t="shared" si="30"/>
        <v>1110</v>
      </c>
      <c r="N979" s="5">
        <f t="shared" si="31"/>
        <v>0</v>
      </c>
      <c r="O979" s="5"/>
      <c r="P979" s="5"/>
      <c r="Q979" s="5"/>
      <c r="R979" s="5"/>
      <c r="S979" s="5"/>
      <c r="T979" s="5"/>
      <c r="U979" s="5"/>
      <c r="V979" s="5"/>
    </row>
    <row r="980" spans="1:22" x14ac:dyDescent="0.3">
      <c r="A980" t="s">
        <v>3065</v>
      </c>
      <c r="B980" t="s">
        <v>11</v>
      </c>
      <c r="C980">
        <v>385</v>
      </c>
      <c r="D980">
        <v>254781098</v>
      </c>
      <c r="E980" t="s">
        <v>11</v>
      </c>
      <c r="F980" t="s">
        <v>3066</v>
      </c>
      <c r="G980" t="s">
        <v>11</v>
      </c>
      <c r="H980" t="s">
        <v>3067</v>
      </c>
      <c r="I980" s="3" t="s">
        <v>4042</v>
      </c>
      <c r="J980" s="26" t="s">
        <v>4254</v>
      </c>
      <c r="K980">
        <v>1096469</v>
      </c>
      <c r="L980" s="5">
        <v>1097626</v>
      </c>
      <c r="M980">
        <f t="shared" si="30"/>
        <v>1158</v>
      </c>
      <c r="N980" s="5">
        <f t="shared" si="31"/>
        <v>0</v>
      </c>
      <c r="O980" s="5"/>
      <c r="P980" s="5"/>
      <c r="Q980" s="5"/>
      <c r="R980" s="5"/>
      <c r="S980" s="5"/>
      <c r="T980" s="5"/>
      <c r="U980" s="5"/>
      <c r="V980" s="5"/>
    </row>
    <row r="981" spans="1:22" x14ac:dyDescent="0.3">
      <c r="A981" t="s">
        <v>3068</v>
      </c>
      <c r="B981" t="s">
        <v>11</v>
      </c>
      <c r="C981">
        <v>468</v>
      </c>
      <c r="D981">
        <v>254781099</v>
      </c>
      <c r="E981" t="s">
        <v>3069</v>
      </c>
      <c r="F981" t="s">
        <v>3070</v>
      </c>
      <c r="G981" t="s">
        <v>11</v>
      </c>
      <c r="H981" t="s">
        <v>3071</v>
      </c>
      <c r="I981" s="3" t="s">
        <v>4043</v>
      </c>
      <c r="J981" s="26" t="s">
        <v>4254</v>
      </c>
      <c r="K981">
        <v>1097620</v>
      </c>
      <c r="L981" s="5">
        <v>1099026</v>
      </c>
      <c r="M981">
        <f t="shared" si="30"/>
        <v>1407</v>
      </c>
      <c r="N981" s="5">
        <f t="shared" si="31"/>
        <v>0</v>
      </c>
      <c r="O981" s="5"/>
      <c r="P981" s="5"/>
      <c r="Q981" s="5"/>
      <c r="R981" s="5"/>
      <c r="S981" s="5"/>
      <c r="T981" s="5"/>
      <c r="U981" s="5"/>
      <c r="V981" s="5"/>
    </row>
    <row r="982" spans="1:22" x14ac:dyDescent="0.3">
      <c r="A982" t="s">
        <v>3072</v>
      </c>
      <c r="B982" t="s">
        <v>11</v>
      </c>
      <c r="C982">
        <v>366</v>
      </c>
      <c r="D982">
        <v>254781100</v>
      </c>
      <c r="E982" t="s">
        <v>3073</v>
      </c>
      <c r="F982" t="s">
        <v>3074</v>
      </c>
      <c r="G982" t="s">
        <v>11</v>
      </c>
      <c r="H982" t="s">
        <v>3075</v>
      </c>
      <c r="I982" s="3" t="s">
        <v>4044</v>
      </c>
      <c r="J982" s="26" t="s">
        <v>4254</v>
      </c>
      <c r="K982">
        <v>1099034</v>
      </c>
      <c r="L982" s="5">
        <v>1100134</v>
      </c>
      <c r="M982">
        <f t="shared" si="30"/>
        <v>1101</v>
      </c>
      <c r="N982" s="5">
        <f t="shared" si="31"/>
        <v>0</v>
      </c>
      <c r="O982" s="5"/>
      <c r="P982" s="5"/>
      <c r="Q982" s="5"/>
      <c r="R982" s="5"/>
      <c r="S982" s="5"/>
      <c r="T982" s="5"/>
      <c r="U982" s="5"/>
      <c r="V982" s="5"/>
    </row>
    <row r="983" spans="1:22" x14ac:dyDescent="0.3">
      <c r="A983" t="s">
        <v>3076</v>
      </c>
      <c r="B983" t="s">
        <v>11</v>
      </c>
      <c r="C983">
        <v>472</v>
      </c>
      <c r="D983">
        <v>254781101</v>
      </c>
      <c r="E983" t="s">
        <v>11</v>
      </c>
      <c r="F983" t="s">
        <v>3077</v>
      </c>
      <c r="G983" t="s">
        <v>11</v>
      </c>
      <c r="H983" t="s">
        <v>3078</v>
      </c>
      <c r="I983" s="3" t="s">
        <v>4045</v>
      </c>
      <c r="J983" s="26" t="s">
        <v>4254</v>
      </c>
      <c r="K983">
        <v>1100178</v>
      </c>
      <c r="L983" s="5">
        <v>1101596</v>
      </c>
      <c r="M983">
        <f t="shared" si="30"/>
        <v>1419</v>
      </c>
      <c r="N983" s="5">
        <f t="shared" si="31"/>
        <v>0</v>
      </c>
      <c r="O983" s="5"/>
      <c r="P983" s="5"/>
      <c r="Q983" s="5"/>
      <c r="R983" s="5"/>
      <c r="S983" s="5"/>
      <c r="T983" s="5"/>
      <c r="U983" s="5"/>
      <c r="V983" s="5"/>
    </row>
    <row r="984" spans="1:22" x14ac:dyDescent="0.3">
      <c r="A984" t="s">
        <v>3079</v>
      </c>
      <c r="B984" t="s">
        <v>11</v>
      </c>
      <c r="C984">
        <v>497</v>
      </c>
      <c r="D984">
        <v>254781102</v>
      </c>
      <c r="E984" t="s">
        <v>3080</v>
      </c>
      <c r="F984" t="s">
        <v>3081</v>
      </c>
      <c r="G984" t="s">
        <v>11</v>
      </c>
      <c r="H984" t="s">
        <v>3082</v>
      </c>
      <c r="I984" s="3" t="s">
        <v>4046</v>
      </c>
      <c r="J984" s="26" t="s">
        <v>4254</v>
      </c>
      <c r="K984">
        <v>1101593</v>
      </c>
      <c r="L984" s="5">
        <v>1103086</v>
      </c>
      <c r="M984">
        <f t="shared" si="30"/>
        <v>1494</v>
      </c>
      <c r="N984" s="5">
        <f t="shared" si="31"/>
        <v>0</v>
      </c>
      <c r="O984" s="5"/>
      <c r="P984" s="5"/>
      <c r="Q984" s="5"/>
      <c r="R984" s="5"/>
      <c r="S984" s="5"/>
      <c r="T984" s="5"/>
      <c r="U984" s="5"/>
      <c r="V984" s="5"/>
    </row>
    <row r="985" spans="1:22" x14ac:dyDescent="0.3">
      <c r="A985" t="s">
        <v>3083</v>
      </c>
      <c r="B985" t="s">
        <v>11</v>
      </c>
      <c r="C985">
        <v>598</v>
      </c>
      <c r="D985">
        <v>254781103</v>
      </c>
      <c r="E985" t="s">
        <v>11</v>
      </c>
      <c r="F985" t="s">
        <v>3084</v>
      </c>
      <c r="G985" t="s">
        <v>11</v>
      </c>
      <c r="H985" t="s">
        <v>3085</v>
      </c>
      <c r="I985" s="3" t="s">
        <v>4047</v>
      </c>
      <c r="J985" s="26" t="s">
        <v>4254</v>
      </c>
      <c r="K985">
        <v>1103164</v>
      </c>
      <c r="L985" s="5">
        <v>1104960</v>
      </c>
      <c r="M985">
        <f t="shared" si="30"/>
        <v>1797</v>
      </c>
      <c r="N985" s="5">
        <f t="shared" si="31"/>
        <v>0</v>
      </c>
      <c r="O985" s="5"/>
      <c r="P985" s="5"/>
      <c r="Q985" s="5"/>
      <c r="R985" s="5"/>
      <c r="S985" s="5"/>
      <c r="T985" s="5"/>
      <c r="U985" s="5"/>
      <c r="V985" s="5"/>
    </row>
    <row r="986" spans="1:22" x14ac:dyDescent="0.3">
      <c r="A986" t="s">
        <v>3086</v>
      </c>
      <c r="B986" t="s">
        <v>11</v>
      </c>
      <c r="C986">
        <v>125</v>
      </c>
      <c r="D986">
        <v>254781104</v>
      </c>
      <c r="E986" t="s">
        <v>11</v>
      </c>
      <c r="F986" t="s">
        <v>3087</v>
      </c>
      <c r="G986" t="s">
        <v>11</v>
      </c>
      <c r="H986" t="s">
        <v>3088</v>
      </c>
      <c r="I986" s="3" t="s">
        <v>3379</v>
      </c>
      <c r="J986" s="26" t="s">
        <v>4254</v>
      </c>
      <c r="K986">
        <v>1105000</v>
      </c>
      <c r="L986" s="5">
        <v>1105377</v>
      </c>
      <c r="M986">
        <f t="shared" si="30"/>
        <v>378</v>
      </c>
      <c r="N986" s="5">
        <f t="shared" si="31"/>
        <v>0</v>
      </c>
      <c r="O986" s="5"/>
      <c r="P986" s="5"/>
      <c r="Q986" s="5"/>
      <c r="R986" s="5"/>
      <c r="S986" s="5"/>
      <c r="T986" s="5"/>
      <c r="U986" s="5"/>
      <c r="V986" s="5"/>
    </row>
    <row r="987" spans="1:22" x14ac:dyDescent="0.3">
      <c r="A987" t="s">
        <v>3089</v>
      </c>
      <c r="B987" t="s">
        <v>11</v>
      </c>
      <c r="C987">
        <v>341</v>
      </c>
      <c r="D987">
        <v>255764511</v>
      </c>
      <c r="E987" t="s">
        <v>3090</v>
      </c>
      <c r="F987" t="s">
        <v>3091</v>
      </c>
      <c r="G987" t="s">
        <v>11</v>
      </c>
      <c r="H987" t="s">
        <v>3092</v>
      </c>
      <c r="I987" s="3" t="s">
        <v>4048</v>
      </c>
      <c r="J987" s="26" t="s">
        <v>4254</v>
      </c>
      <c r="K987">
        <v>1105379</v>
      </c>
      <c r="L987" s="5">
        <v>1106404</v>
      </c>
      <c r="M987">
        <f t="shared" si="30"/>
        <v>1026</v>
      </c>
      <c r="N987" s="5">
        <f t="shared" si="31"/>
        <v>0</v>
      </c>
      <c r="O987" s="5"/>
      <c r="P987" s="5"/>
      <c r="Q987" s="5"/>
      <c r="R987" s="5"/>
      <c r="S987" s="5"/>
      <c r="T987" s="5"/>
      <c r="U987" s="5"/>
      <c r="V987" s="5"/>
    </row>
    <row r="988" spans="1:22" x14ac:dyDescent="0.3">
      <c r="A988" t="s">
        <v>3093</v>
      </c>
      <c r="B988" t="s">
        <v>11</v>
      </c>
      <c r="C988">
        <v>145</v>
      </c>
      <c r="D988">
        <v>254781106</v>
      </c>
      <c r="E988" t="s">
        <v>3094</v>
      </c>
      <c r="F988" t="s">
        <v>3095</v>
      </c>
      <c r="G988" t="s">
        <v>11</v>
      </c>
      <c r="H988" t="s">
        <v>3096</v>
      </c>
      <c r="I988" s="3" t="s">
        <v>4049</v>
      </c>
      <c r="J988" s="26" t="s">
        <v>4254</v>
      </c>
      <c r="K988">
        <v>1106425</v>
      </c>
      <c r="L988" s="5">
        <v>1106862</v>
      </c>
      <c r="M988">
        <f t="shared" si="30"/>
        <v>438</v>
      </c>
      <c r="N988" s="5">
        <f t="shared" si="31"/>
        <v>0</v>
      </c>
      <c r="O988" s="5"/>
      <c r="P988" s="5"/>
      <c r="Q988" s="5"/>
      <c r="R988" s="5"/>
      <c r="S988" s="5"/>
      <c r="T988" s="5"/>
      <c r="U988" s="5"/>
      <c r="V988" s="5"/>
    </row>
    <row r="989" spans="1:22" x14ac:dyDescent="0.3">
      <c r="A989" t="s">
        <v>3097</v>
      </c>
      <c r="B989" t="s">
        <v>10</v>
      </c>
      <c r="C989">
        <v>542</v>
      </c>
      <c r="D989">
        <v>254781107</v>
      </c>
      <c r="E989" t="s">
        <v>11</v>
      </c>
      <c r="F989" t="s">
        <v>3098</v>
      </c>
      <c r="G989" t="s">
        <v>11</v>
      </c>
      <c r="H989" t="s">
        <v>3099</v>
      </c>
      <c r="I989" s="3" t="s">
        <v>4050</v>
      </c>
      <c r="J989" s="26" t="s">
        <v>4254</v>
      </c>
      <c r="K989">
        <v>1107580</v>
      </c>
      <c r="L989" s="5">
        <v>1109208</v>
      </c>
      <c r="M989">
        <f t="shared" si="30"/>
        <v>1629</v>
      </c>
      <c r="N989" s="5">
        <f t="shared" si="31"/>
        <v>0</v>
      </c>
      <c r="O989" s="5"/>
      <c r="P989" s="5"/>
      <c r="Q989" s="5"/>
      <c r="R989" s="5"/>
      <c r="S989" s="5"/>
      <c r="T989" s="5"/>
      <c r="U989" s="5"/>
      <c r="V989" s="5"/>
    </row>
    <row r="990" spans="1:22" x14ac:dyDescent="0.3">
      <c r="A990" t="s">
        <v>3100</v>
      </c>
      <c r="B990" t="s">
        <v>10</v>
      </c>
      <c r="C990">
        <v>398</v>
      </c>
      <c r="D990">
        <v>254781108</v>
      </c>
      <c r="E990" t="s">
        <v>11</v>
      </c>
      <c r="F990" t="s">
        <v>3101</v>
      </c>
      <c r="G990" t="s">
        <v>11</v>
      </c>
      <c r="H990" t="s">
        <v>11</v>
      </c>
      <c r="I990" s="3" t="s">
        <v>4051</v>
      </c>
      <c r="J990" s="26" t="s">
        <v>4254</v>
      </c>
      <c r="K990">
        <v>1109746</v>
      </c>
      <c r="L990" s="5">
        <v>1110942</v>
      </c>
      <c r="M990">
        <f t="shared" si="30"/>
        <v>1197</v>
      </c>
      <c r="N990" s="5">
        <f t="shared" si="31"/>
        <v>0</v>
      </c>
      <c r="O990" s="5"/>
      <c r="P990" s="5"/>
      <c r="Q990" s="5"/>
      <c r="R990" s="5"/>
      <c r="S990" s="5"/>
      <c r="T990" s="5"/>
      <c r="U990" s="5"/>
      <c r="V990" s="5"/>
    </row>
    <row r="991" spans="1:22" x14ac:dyDescent="0.3">
      <c r="A991" t="s">
        <v>3102</v>
      </c>
      <c r="B991" t="s">
        <v>11</v>
      </c>
      <c r="C991">
        <v>86</v>
      </c>
      <c r="D991">
        <v>254781109</v>
      </c>
      <c r="E991" t="s">
        <v>11</v>
      </c>
      <c r="F991" t="s">
        <v>3103</v>
      </c>
      <c r="G991" t="s">
        <v>11</v>
      </c>
      <c r="H991" t="s">
        <v>11</v>
      </c>
      <c r="I991" s="3" t="s">
        <v>3379</v>
      </c>
      <c r="J991" s="26" t="s">
        <v>4254</v>
      </c>
      <c r="K991">
        <v>1111050</v>
      </c>
      <c r="L991" s="5">
        <v>1111310</v>
      </c>
      <c r="M991">
        <f t="shared" si="30"/>
        <v>261</v>
      </c>
      <c r="N991" s="5">
        <f t="shared" si="31"/>
        <v>0</v>
      </c>
      <c r="O991" s="5"/>
      <c r="P991" s="5"/>
      <c r="Q991" s="5"/>
      <c r="R991" s="5"/>
      <c r="S991" s="5"/>
      <c r="T991" s="5"/>
      <c r="U991" s="5"/>
      <c r="V991" s="5"/>
    </row>
    <row r="992" spans="1:22" x14ac:dyDescent="0.3">
      <c r="A992" t="s">
        <v>3104</v>
      </c>
      <c r="B992" t="s">
        <v>11</v>
      </c>
      <c r="C992">
        <v>420</v>
      </c>
      <c r="D992">
        <v>254781110</v>
      </c>
      <c r="E992" t="s">
        <v>11</v>
      </c>
      <c r="F992" t="s">
        <v>3105</v>
      </c>
      <c r="G992" t="s">
        <v>11</v>
      </c>
      <c r="H992" t="s">
        <v>11</v>
      </c>
      <c r="I992" s="3" t="s">
        <v>4051</v>
      </c>
      <c r="J992" s="26" t="s">
        <v>4254</v>
      </c>
      <c r="K992">
        <v>1111674</v>
      </c>
      <c r="L992" s="5">
        <v>1112936</v>
      </c>
      <c r="M992">
        <f t="shared" si="30"/>
        <v>1263</v>
      </c>
      <c r="N992" s="5">
        <f t="shared" si="31"/>
        <v>0</v>
      </c>
      <c r="O992" s="5"/>
      <c r="P992" s="5"/>
      <c r="Q992" s="5"/>
      <c r="R992" s="5"/>
      <c r="S992" s="5"/>
      <c r="T992" s="5"/>
      <c r="U992" s="5"/>
      <c r="V992" s="5"/>
    </row>
    <row r="993" spans="1:22" x14ac:dyDescent="0.3">
      <c r="A993" t="s">
        <v>3106</v>
      </c>
      <c r="B993" t="s">
        <v>10</v>
      </c>
      <c r="C993">
        <v>237</v>
      </c>
      <c r="D993">
        <v>254781111</v>
      </c>
      <c r="E993" t="s">
        <v>11</v>
      </c>
      <c r="F993" t="s">
        <v>3107</v>
      </c>
      <c r="G993" t="s">
        <v>11</v>
      </c>
      <c r="H993" t="s">
        <v>1480</v>
      </c>
      <c r="I993" s="3" t="s">
        <v>4052</v>
      </c>
      <c r="J993" s="26" t="s">
        <v>4254</v>
      </c>
      <c r="K993">
        <v>1113332</v>
      </c>
      <c r="L993" s="5">
        <v>1114045</v>
      </c>
      <c r="M993">
        <f t="shared" si="30"/>
        <v>714</v>
      </c>
      <c r="N993" s="5">
        <f t="shared" si="31"/>
        <v>0</v>
      </c>
      <c r="O993" s="5"/>
      <c r="P993" s="5"/>
      <c r="Q993" s="5"/>
      <c r="R993" s="5"/>
      <c r="S993" s="5"/>
      <c r="T993" s="5"/>
      <c r="U993" s="5"/>
      <c r="V993" s="5"/>
    </row>
    <row r="994" spans="1:22" x14ac:dyDescent="0.3">
      <c r="A994" t="s">
        <v>3108</v>
      </c>
      <c r="B994" t="s">
        <v>10</v>
      </c>
      <c r="C994">
        <v>274</v>
      </c>
      <c r="D994">
        <v>254781112</v>
      </c>
      <c r="E994" t="s">
        <v>11</v>
      </c>
      <c r="F994" t="s">
        <v>3109</v>
      </c>
      <c r="G994" t="s">
        <v>11</v>
      </c>
      <c r="H994" t="s">
        <v>154</v>
      </c>
      <c r="I994" s="3" t="s">
        <v>4053</v>
      </c>
      <c r="J994" s="26" t="s">
        <v>4254</v>
      </c>
      <c r="K994">
        <v>1114348</v>
      </c>
      <c r="L994" s="5">
        <v>1115172</v>
      </c>
      <c r="M994">
        <f t="shared" si="30"/>
        <v>825</v>
      </c>
      <c r="N994" s="5">
        <f t="shared" si="31"/>
        <v>0</v>
      </c>
      <c r="O994" s="5"/>
      <c r="P994" s="5"/>
      <c r="Q994" s="5"/>
      <c r="R994" s="5"/>
      <c r="S994" s="5"/>
      <c r="T994" s="5"/>
      <c r="U994" s="5"/>
      <c r="V994" s="5"/>
    </row>
    <row r="995" spans="1:22" x14ac:dyDescent="0.3">
      <c r="A995" t="s">
        <v>3110</v>
      </c>
      <c r="B995" t="s">
        <v>10</v>
      </c>
      <c r="C995">
        <v>226</v>
      </c>
      <c r="D995">
        <v>254781113</v>
      </c>
      <c r="E995" t="s">
        <v>11</v>
      </c>
      <c r="F995" t="s">
        <v>3111</v>
      </c>
      <c r="G995" t="s">
        <v>11</v>
      </c>
      <c r="H995" t="s">
        <v>162</v>
      </c>
      <c r="I995" s="3" t="s">
        <v>4054</v>
      </c>
      <c r="J995" s="26" t="s">
        <v>4254</v>
      </c>
      <c r="K995">
        <v>1115204</v>
      </c>
      <c r="L995" s="5">
        <v>1115884</v>
      </c>
      <c r="M995">
        <f t="shared" si="30"/>
        <v>681</v>
      </c>
      <c r="N995" s="5">
        <f t="shared" si="31"/>
        <v>0</v>
      </c>
      <c r="O995" s="5"/>
      <c r="P995" s="5"/>
      <c r="Q995" s="5"/>
      <c r="R995" s="5"/>
      <c r="S995" s="5"/>
      <c r="T995" s="5"/>
      <c r="U995" s="5"/>
      <c r="V995" s="5"/>
    </row>
    <row r="996" spans="1:22" x14ac:dyDescent="0.3">
      <c r="A996" t="s">
        <v>3112</v>
      </c>
      <c r="B996" t="s">
        <v>10</v>
      </c>
      <c r="C996">
        <v>263</v>
      </c>
      <c r="D996">
        <v>254781114</v>
      </c>
      <c r="E996" t="s">
        <v>11</v>
      </c>
      <c r="F996" t="s">
        <v>3113</v>
      </c>
      <c r="G996" t="s">
        <v>11</v>
      </c>
      <c r="H996" t="s">
        <v>3114</v>
      </c>
      <c r="I996" s="3" t="s">
        <v>3945</v>
      </c>
      <c r="J996" s="26" t="s">
        <v>4254</v>
      </c>
      <c r="K996">
        <v>1115996</v>
      </c>
      <c r="L996" s="5">
        <v>1116787</v>
      </c>
      <c r="M996">
        <f t="shared" si="30"/>
        <v>792</v>
      </c>
      <c r="N996" s="5">
        <f t="shared" si="31"/>
        <v>0</v>
      </c>
      <c r="O996" s="5"/>
      <c r="P996" s="5"/>
      <c r="Q996" s="5"/>
      <c r="R996" s="5"/>
      <c r="S996" s="5"/>
      <c r="T996" s="5"/>
      <c r="U996" s="5"/>
      <c r="V996" s="5"/>
    </row>
    <row r="997" spans="1:22" x14ac:dyDescent="0.3">
      <c r="A997" t="s">
        <v>3115</v>
      </c>
      <c r="B997" t="s">
        <v>11</v>
      </c>
      <c r="C997">
        <v>416</v>
      </c>
      <c r="D997">
        <v>254781115</v>
      </c>
      <c r="E997" t="s">
        <v>11</v>
      </c>
      <c r="F997" t="s">
        <v>3116</v>
      </c>
      <c r="G997" t="s">
        <v>11</v>
      </c>
      <c r="H997" t="s">
        <v>3117</v>
      </c>
      <c r="I997" s="3" t="s">
        <v>4055</v>
      </c>
      <c r="J997" s="26" t="s">
        <v>4254</v>
      </c>
      <c r="K997">
        <v>1116829</v>
      </c>
      <c r="L997" s="5">
        <v>1118079</v>
      </c>
      <c r="M997">
        <f t="shared" si="30"/>
        <v>1251</v>
      </c>
      <c r="N997" s="5">
        <f t="shared" si="31"/>
        <v>0</v>
      </c>
      <c r="O997" s="5"/>
      <c r="P997" s="5"/>
      <c r="Q997" s="5"/>
      <c r="R997" s="5"/>
      <c r="S997" s="5"/>
      <c r="T997" s="5"/>
      <c r="U997" s="5"/>
      <c r="V997" s="5"/>
    </row>
    <row r="998" spans="1:22" x14ac:dyDescent="0.3">
      <c r="A998" t="s">
        <v>3118</v>
      </c>
      <c r="B998" t="s">
        <v>11</v>
      </c>
      <c r="C998">
        <v>108</v>
      </c>
      <c r="D998">
        <v>255764512</v>
      </c>
      <c r="E998" t="s">
        <v>3119</v>
      </c>
      <c r="F998" t="s">
        <v>3120</v>
      </c>
      <c r="G998" t="s">
        <v>11</v>
      </c>
      <c r="H998" t="s">
        <v>3121</v>
      </c>
      <c r="I998" s="3" t="s">
        <v>4056</v>
      </c>
      <c r="J998" s="26" t="s">
        <v>4254</v>
      </c>
      <c r="K998">
        <v>1118386</v>
      </c>
      <c r="L998" s="5">
        <v>1118712</v>
      </c>
      <c r="M998">
        <f t="shared" si="30"/>
        <v>327</v>
      </c>
      <c r="N998" s="5">
        <f t="shared" si="31"/>
        <v>0</v>
      </c>
      <c r="O998" s="5"/>
      <c r="P998" s="5"/>
      <c r="Q998" s="5"/>
      <c r="R998" s="5"/>
      <c r="S998" s="5"/>
      <c r="T998" s="5"/>
      <c r="U998" s="5"/>
      <c r="V998" s="5"/>
    </row>
    <row r="999" spans="1:22" x14ac:dyDescent="0.3">
      <c r="A999" t="s">
        <v>3122</v>
      </c>
      <c r="B999" t="s">
        <v>10</v>
      </c>
      <c r="C999">
        <v>492</v>
      </c>
      <c r="D999">
        <v>255764513</v>
      </c>
      <c r="E999" t="s">
        <v>3123</v>
      </c>
      <c r="F999" t="s">
        <v>3124</v>
      </c>
      <c r="G999" t="s">
        <v>11</v>
      </c>
      <c r="H999" t="s">
        <v>3125</v>
      </c>
      <c r="I999" s="3" t="s">
        <v>4057</v>
      </c>
      <c r="J999" s="26" t="s">
        <v>4254</v>
      </c>
      <c r="K999">
        <v>1119031</v>
      </c>
      <c r="L999" s="5">
        <v>1120509</v>
      </c>
      <c r="M999">
        <f t="shared" si="30"/>
        <v>1479</v>
      </c>
      <c r="N999" s="5">
        <f t="shared" si="31"/>
        <v>0</v>
      </c>
      <c r="O999" s="5"/>
      <c r="P999" s="5"/>
      <c r="Q999" s="5"/>
      <c r="R999" s="5"/>
      <c r="S999" s="5"/>
      <c r="T999" s="5"/>
      <c r="U999" s="5"/>
      <c r="V999" s="5"/>
    </row>
    <row r="1000" spans="1:22" x14ac:dyDescent="0.3">
      <c r="A1000" t="s">
        <v>3126</v>
      </c>
      <c r="B1000" t="s">
        <v>10</v>
      </c>
      <c r="C1000">
        <v>502</v>
      </c>
      <c r="D1000">
        <v>254781118</v>
      </c>
      <c r="E1000" t="s">
        <v>3127</v>
      </c>
      <c r="F1000" t="s">
        <v>3128</v>
      </c>
      <c r="G1000" t="s">
        <v>11</v>
      </c>
      <c r="H1000" t="s">
        <v>3129</v>
      </c>
      <c r="I1000" s="3" t="s">
        <v>4058</v>
      </c>
      <c r="J1000" s="26" t="s">
        <v>4254</v>
      </c>
      <c r="K1000">
        <v>1120506</v>
      </c>
      <c r="L1000" s="5">
        <v>1122014</v>
      </c>
      <c r="M1000">
        <f t="shared" si="30"/>
        <v>1509</v>
      </c>
      <c r="N1000" s="5">
        <f t="shared" si="31"/>
        <v>0</v>
      </c>
      <c r="O1000" s="5"/>
      <c r="P1000" s="5"/>
      <c r="Q1000" s="5"/>
      <c r="R1000" s="5"/>
      <c r="S1000" s="5"/>
      <c r="T1000" s="5"/>
      <c r="U1000" s="5"/>
      <c r="V1000" s="5"/>
    </row>
    <row r="1001" spans="1:22" x14ac:dyDescent="0.3">
      <c r="A1001" t="s">
        <v>3130</v>
      </c>
      <c r="B1001" t="s">
        <v>11</v>
      </c>
      <c r="C1001">
        <v>85</v>
      </c>
      <c r="D1001">
        <v>254781119</v>
      </c>
      <c r="E1001" t="s">
        <v>11</v>
      </c>
      <c r="F1001" t="s">
        <v>3131</v>
      </c>
      <c r="G1001" t="s">
        <v>11</v>
      </c>
      <c r="H1001" t="s">
        <v>11</v>
      </c>
      <c r="I1001" s="3" t="s">
        <v>3379</v>
      </c>
      <c r="J1001" s="26" t="s">
        <v>4254</v>
      </c>
      <c r="K1001">
        <v>1122155</v>
      </c>
      <c r="L1001" s="5">
        <v>1122412</v>
      </c>
      <c r="M1001">
        <f t="shared" si="30"/>
        <v>258</v>
      </c>
      <c r="N1001" s="5">
        <f t="shared" si="31"/>
        <v>0</v>
      </c>
      <c r="O1001" s="5"/>
      <c r="P1001" s="5"/>
      <c r="Q1001" s="5"/>
      <c r="R1001" s="5"/>
      <c r="S1001" s="5"/>
      <c r="T1001" s="5"/>
      <c r="U1001" s="5"/>
      <c r="V1001" s="5"/>
    </row>
    <row r="1002" spans="1:22" x14ac:dyDescent="0.3">
      <c r="A1002" t="s">
        <v>3132</v>
      </c>
      <c r="B1002" t="s">
        <v>11</v>
      </c>
      <c r="C1002">
        <v>384</v>
      </c>
      <c r="D1002">
        <v>254781120</v>
      </c>
      <c r="E1002" t="s">
        <v>11</v>
      </c>
      <c r="F1002" t="s">
        <v>3133</v>
      </c>
      <c r="G1002" t="s">
        <v>11</v>
      </c>
      <c r="H1002" t="s">
        <v>3134</v>
      </c>
      <c r="I1002" s="3" t="s">
        <v>4059</v>
      </c>
      <c r="J1002" s="26" t="s">
        <v>4254</v>
      </c>
      <c r="K1002">
        <v>1122974</v>
      </c>
      <c r="L1002" s="5">
        <v>1124128</v>
      </c>
      <c r="M1002">
        <f t="shared" si="30"/>
        <v>1155</v>
      </c>
      <c r="N1002" s="5">
        <f t="shared" si="31"/>
        <v>0</v>
      </c>
      <c r="O1002" s="5"/>
      <c r="P1002" s="5"/>
      <c r="Q1002" s="5"/>
      <c r="R1002" s="5"/>
      <c r="S1002" s="5"/>
      <c r="T1002" s="5"/>
      <c r="U1002" s="5"/>
      <c r="V1002" s="5"/>
    </row>
    <row r="1003" spans="1:22" x14ac:dyDescent="0.3">
      <c r="A1003" t="s">
        <v>3135</v>
      </c>
      <c r="B1003" t="s">
        <v>11</v>
      </c>
      <c r="C1003">
        <v>185</v>
      </c>
      <c r="D1003">
        <v>254781121</v>
      </c>
      <c r="E1003" t="s">
        <v>11</v>
      </c>
      <c r="F1003" t="s">
        <v>3136</v>
      </c>
      <c r="G1003" t="s">
        <v>11</v>
      </c>
      <c r="H1003" t="s">
        <v>11</v>
      </c>
      <c r="I1003" s="3" t="s">
        <v>3379</v>
      </c>
      <c r="J1003" s="26" t="s">
        <v>4254</v>
      </c>
      <c r="K1003">
        <v>1124231</v>
      </c>
      <c r="L1003" s="5">
        <v>1124788</v>
      </c>
      <c r="M1003">
        <f t="shared" si="30"/>
        <v>558</v>
      </c>
      <c r="N1003" s="5">
        <f t="shared" si="31"/>
        <v>0</v>
      </c>
      <c r="O1003" s="5"/>
      <c r="P1003" s="5"/>
      <c r="Q1003" s="5"/>
      <c r="R1003" s="5"/>
      <c r="S1003" s="5"/>
      <c r="T1003" s="5"/>
      <c r="U1003" s="5"/>
      <c r="V1003" s="5"/>
    </row>
    <row r="1004" spans="1:22" x14ac:dyDescent="0.3">
      <c r="A1004" t="s">
        <v>3137</v>
      </c>
      <c r="B1004" t="s">
        <v>10</v>
      </c>
      <c r="C1004">
        <v>222</v>
      </c>
      <c r="D1004">
        <v>254781122</v>
      </c>
      <c r="E1004" t="s">
        <v>11</v>
      </c>
      <c r="F1004" t="s">
        <v>3138</v>
      </c>
      <c r="G1004" t="s">
        <v>11</v>
      </c>
      <c r="H1004" t="s">
        <v>3139</v>
      </c>
      <c r="I1004" s="3" t="s">
        <v>4060</v>
      </c>
      <c r="J1004" s="26" t="s">
        <v>4254</v>
      </c>
      <c r="K1004">
        <v>1125047</v>
      </c>
      <c r="L1004" s="5">
        <v>1125715</v>
      </c>
      <c r="M1004">
        <f t="shared" si="30"/>
        <v>669</v>
      </c>
      <c r="N1004" s="5">
        <f t="shared" si="31"/>
        <v>0</v>
      </c>
      <c r="O1004" s="5"/>
      <c r="P1004" s="5"/>
      <c r="Q1004" s="5"/>
      <c r="R1004" s="5"/>
      <c r="S1004" s="5"/>
      <c r="T1004" s="5"/>
      <c r="U1004" s="5"/>
      <c r="V1004" s="5"/>
    </row>
    <row r="1005" spans="1:22" x14ac:dyDescent="0.3">
      <c r="A1005" t="s">
        <v>3140</v>
      </c>
      <c r="B1005" t="s">
        <v>10</v>
      </c>
      <c r="C1005">
        <v>610</v>
      </c>
      <c r="D1005">
        <v>254781123</v>
      </c>
      <c r="E1005" t="s">
        <v>11</v>
      </c>
      <c r="F1005" t="s">
        <v>3141</v>
      </c>
      <c r="G1005" t="s">
        <v>11</v>
      </c>
      <c r="H1005" t="s">
        <v>497</v>
      </c>
      <c r="I1005" s="3" t="s">
        <v>3486</v>
      </c>
      <c r="J1005" s="26" t="s">
        <v>4254</v>
      </c>
      <c r="K1005">
        <v>1125720</v>
      </c>
      <c r="L1005" s="5">
        <v>1127552</v>
      </c>
      <c r="M1005">
        <f t="shared" si="30"/>
        <v>1833</v>
      </c>
      <c r="N1005" s="5">
        <f t="shared" si="31"/>
        <v>0</v>
      </c>
      <c r="O1005" s="5"/>
      <c r="P1005" s="5"/>
      <c r="Q1005" s="5"/>
      <c r="R1005" s="5"/>
      <c r="S1005" s="5"/>
      <c r="T1005" s="5"/>
      <c r="U1005" s="5"/>
      <c r="V1005" s="5"/>
    </row>
    <row r="1006" spans="1:22" x14ac:dyDescent="0.3">
      <c r="A1006" t="s">
        <v>3142</v>
      </c>
      <c r="B1006" t="s">
        <v>11</v>
      </c>
      <c r="C1006">
        <v>101</v>
      </c>
      <c r="D1006">
        <v>254781124</v>
      </c>
      <c r="E1006" t="s">
        <v>11</v>
      </c>
      <c r="F1006" t="s">
        <v>3143</v>
      </c>
      <c r="G1006" t="s">
        <v>11</v>
      </c>
      <c r="H1006" t="s">
        <v>11</v>
      </c>
      <c r="I1006" s="3" t="s">
        <v>3379</v>
      </c>
      <c r="J1006" s="26" t="s">
        <v>4254</v>
      </c>
      <c r="K1006">
        <v>1128048</v>
      </c>
      <c r="L1006" s="5">
        <v>1128353</v>
      </c>
      <c r="M1006">
        <f t="shared" si="30"/>
        <v>306</v>
      </c>
      <c r="N1006" s="5">
        <f t="shared" si="31"/>
        <v>0</v>
      </c>
      <c r="O1006" s="5"/>
      <c r="P1006" s="5"/>
      <c r="Q1006" s="5"/>
      <c r="R1006" s="5"/>
      <c r="S1006" s="5"/>
      <c r="T1006" s="5"/>
      <c r="U1006" s="5"/>
      <c r="V1006" s="5"/>
    </row>
    <row r="1007" spans="1:22" x14ac:dyDescent="0.3">
      <c r="A1007" t="s">
        <v>3144</v>
      </c>
      <c r="B1007" t="s">
        <v>11</v>
      </c>
      <c r="C1007">
        <v>59</v>
      </c>
      <c r="D1007">
        <v>254781125</v>
      </c>
      <c r="E1007" t="s">
        <v>11</v>
      </c>
      <c r="F1007" t="s">
        <v>3145</v>
      </c>
      <c r="G1007" t="s">
        <v>11</v>
      </c>
      <c r="H1007" t="s">
        <v>11</v>
      </c>
      <c r="I1007" s="3" t="s">
        <v>3379</v>
      </c>
      <c r="J1007" s="26" t="s">
        <v>4254</v>
      </c>
      <c r="K1007">
        <v>1128350</v>
      </c>
      <c r="L1007" s="5">
        <v>1128529</v>
      </c>
      <c r="M1007">
        <f t="shared" si="30"/>
        <v>180</v>
      </c>
      <c r="N1007" s="5">
        <f t="shared" si="31"/>
        <v>0</v>
      </c>
      <c r="O1007" s="5"/>
      <c r="P1007" s="5"/>
      <c r="Q1007" s="5"/>
      <c r="R1007" s="5"/>
      <c r="S1007" s="5"/>
      <c r="T1007" s="5"/>
      <c r="U1007" s="5"/>
      <c r="V1007" s="5"/>
    </row>
    <row r="1008" spans="1:22" x14ac:dyDescent="0.3">
      <c r="A1008" t="s">
        <v>3146</v>
      </c>
      <c r="B1008" t="s">
        <v>10</v>
      </c>
      <c r="C1008">
        <v>85</v>
      </c>
      <c r="D1008">
        <v>254781126</v>
      </c>
      <c r="E1008" t="s">
        <v>11</v>
      </c>
      <c r="F1008" t="s">
        <v>3147</v>
      </c>
      <c r="G1008" t="s">
        <v>11</v>
      </c>
      <c r="H1008" t="s">
        <v>11</v>
      </c>
      <c r="I1008" s="3" t="s">
        <v>3379</v>
      </c>
      <c r="J1008" s="26" t="s">
        <v>4254</v>
      </c>
      <c r="K1008">
        <v>1129330</v>
      </c>
      <c r="L1008" s="5">
        <v>1129587</v>
      </c>
      <c r="M1008">
        <f t="shared" si="30"/>
        <v>258</v>
      </c>
      <c r="N1008" s="5">
        <f t="shared" si="31"/>
        <v>0</v>
      </c>
      <c r="O1008" s="5"/>
      <c r="P1008" s="5"/>
      <c r="Q1008" s="5"/>
      <c r="R1008" s="5"/>
      <c r="S1008" s="5"/>
      <c r="T1008" s="5"/>
      <c r="U1008" s="5"/>
      <c r="V1008" s="5"/>
    </row>
    <row r="1009" spans="1:22" x14ac:dyDescent="0.3">
      <c r="A1009" t="s">
        <v>3148</v>
      </c>
      <c r="B1009" t="s">
        <v>11</v>
      </c>
      <c r="C1009">
        <v>48</v>
      </c>
      <c r="D1009">
        <v>254781127</v>
      </c>
      <c r="E1009" t="s">
        <v>11</v>
      </c>
      <c r="F1009" t="s">
        <v>3149</v>
      </c>
      <c r="G1009" t="s">
        <v>11</v>
      </c>
      <c r="H1009" t="s">
        <v>11</v>
      </c>
      <c r="I1009" s="3" t="s">
        <v>3379</v>
      </c>
      <c r="J1009" s="26" t="s">
        <v>4254</v>
      </c>
      <c r="K1009">
        <v>1129829</v>
      </c>
      <c r="L1009" s="5">
        <v>1129975</v>
      </c>
      <c r="M1009">
        <f t="shared" si="30"/>
        <v>147</v>
      </c>
      <c r="N1009" s="5">
        <f t="shared" si="31"/>
        <v>0</v>
      </c>
      <c r="O1009" s="5"/>
      <c r="P1009" s="5"/>
      <c r="Q1009" s="5"/>
      <c r="R1009" s="5"/>
      <c r="S1009" s="5"/>
      <c r="T1009" s="5"/>
      <c r="U1009" s="5"/>
      <c r="V1009" s="5"/>
    </row>
    <row r="1010" spans="1:22" x14ac:dyDescent="0.3">
      <c r="A1010" t="s">
        <v>3150</v>
      </c>
      <c r="B1010" t="s">
        <v>11</v>
      </c>
      <c r="C1010">
        <v>225</v>
      </c>
      <c r="D1010">
        <v>254781128</v>
      </c>
      <c r="E1010" t="s">
        <v>11</v>
      </c>
      <c r="F1010" t="s">
        <v>3151</v>
      </c>
      <c r="G1010" t="s">
        <v>11</v>
      </c>
      <c r="H1010" t="s">
        <v>11</v>
      </c>
      <c r="I1010" s="3" t="s">
        <v>3379</v>
      </c>
      <c r="J1010" s="26" t="s">
        <v>4254</v>
      </c>
      <c r="K1010">
        <v>1130992</v>
      </c>
      <c r="L1010" s="5">
        <v>1131669</v>
      </c>
      <c r="M1010">
        <f t="shared" si="30"/>
        <v>678</v>
      </c>
      <c r="N1010" s="5">
        <f t="shared" si="31"/>
        <v>0</v>
      </c>
      <c r="O1010" s="5"/>
      <c r="P1010" s="5"/>
      <c r="Q1010" s="5"/>
      <c r="R1010" s="5"/>
      <c r="S1010" s="5"/>
      <c r="T1010" s="5"/>
      <c r="U1010" s="5"/>
      <c r="V1010" s="5"/>
    </row>
    <row r="1011" spans="1:22" x14ac:dyDescent="0.3">
      <c r="A1011" t="s">
        <v>3152</v>
      </c>
      <c r="B1011" t="s">
        <v>11</v>
      </c>
      <c r="C1011">
        <v>103</v>
      </c>
      <c r="D1011">
        <v>254781129</v>
      </c>
      <c r="E1011" t="s">
        <v>11</v>
      </c>
      <c r="F1011" t="s">
        <v>3153</v>
      </c>
      <c r="G1011" t="s">
        <v>11</v>
      </c>
      <c r="H1011" t="s">
        <v>11</v>
      </c>
      <c r="I1011" s="3" t="s">
        <v>3379</v>
      </c>
      <c r="J1011" s="26" t="s">
        <v>4254</v>
      </c>
      <c r="K1011">
        <v>1132029</v>
      </c>
      <c r="L1011" s="5">
        <v>1132340</v>
      </c>
      <c r="M1011">
        <f t="shared" si="30"/>
        <v>312</v>
      </c>
      <c r="N1011" s="5">
        <f t="shared" si="31"/>
        <v>0</v>
      </c>
      <c r="O1011" s="5"/>
      <c r="P1011" s="5"/>
      <c r="Q1011" s="5"/>
      <c r="R1011" s="5"/>
      <c r="S1011" s="5"/>
      <c r="T1011" s="5"/>
      <c r="U1011" s="5"/>
      <c r="V1011" s="5"/>
    </row>
    <row r="1012" spans="1:22" x14ac:dyDescent="0.3">
      <c r="A1012" t="s">
        <v>3154</v>
      </c>
      <c r="B1012" t="s">
        <v>11</v>
      </c>
      <c r="C1012">
        <v>378</v>
      </c>
      <c r="D1012">
        <v>254781130</v>
      </c>
      <c r="E1012" t="s">
        <v>11</v>
      </c>
      <c r="F1012" t="s">
        <v>3155</v>
      </c>
      <c r="G1012" t="s">
        <v>11</v>
      </c>
      <c r="H1012" t="s">
        <v>11</v>
      </c>
      <c r="I1012" s="3" t="s">
        <v>3379</v>
      </c>
      <c r="J1012" s="26" t="s">
        <v>4254</v>
      </c>
      <c r="K1012">
        <v>1132630</v>
      </c>
      <c r="L1012" s="5">
        <v>1133766</v>
      </c>
      <c r="M1012">
        <f t="shared" si="30"/>
        <v>1137</v>
      </c>
      <c r="N1012" s="5">
        <f t="shared" si="31"/>
        <v>0</v>
      </c>
      <c r="O1012" s="5"/>
      <c r="P1012" s="5"/>
      <c r="Q1012" s="5"/>
      <c r="R1012" s="5"/>
      <c r="S1012" s="5"/>
      <c r="T1012" s="5"/>
      <c r="U1012" s="5"/>
      <c r="V1012" s="5"/>
    </row>
    <row r="1013" spans="1:22" x14ac:dyDescent="0.3">
      <c r="A1013" t="s">
        <v>3156</v>
      </c>
      <c r="B1013" t="s">
        <v>11</v>
      </c>
      <c r="C1013">
        <v>150</v>
      </c>
      <c r="D1013">
        <v>254781131</v>
      </c>
      <c r="E1013" t="s">
        <v>11</v>
      </c>
      <c r="F1013" t="s">
        <v>3157</v>
      </c>
      <c r="G1013" t="s">
        <v>11</v>
      </c>
      <c r="H1013" t="s">
        <v>11</v>
      </c>
      <c r="I1013" s="3" t="s">
        <v>3379</v>
      </c>
      <c r="J1013" s="26" t="s">
        <v>4254</v>
      </c>
      <c r="K1013">
        <v>1133904</v>
      </c>
      <c r="L1013" s="5">
        <v>1134356</v>
      </c>
      <c r="M1013">
        <f t="shared" si="30"/>
        <v>453</v>
      </c>
      <c r="N1013" s="5">
        <f t="shared" si="31"/>
        <v>0</v>
      </c>
      <c r="O1013" s="5"/>
      <c r="P1013" s="5"/>
      <c r="Q1013" s="5"/>
      <c r="R1013" s="5"/>
      <c r="S1013" s="5"/>
      <c r="T1013" s="5"/>
      <c r="U1013" s="5"/>
      <c r="V1013" s="5"/>
    </row>
    <row r="1014" spans="1:22" x14ac:dyDescent="0.3">
      <c r="A1014" t="s">
        <v>3158</v>
      </c>
      <c r="B1014" t="s">
        <v>10</v>
      </c>
      <c r="C1014">
        <v>31</v>
      </c>
      <c r="D1014">
        <v>254781132</v>
      </c>
      <c r="E1014" t="s">
        <v>11</v>
      </c>
      <c r="F1014" t="s">
        <v>3159</v>
      </c>
      <c r="G1014" t="s">
        <v>11</v>
      </c>
      <c r="H1014" t="s">
        <v>11</v>
      </c>
      <c r="I1014" s="3" t="s">
        <v>3379</v>
      </c>
      <c r="J1014" s="26" t="s">
        <v>4254</v>
      </c>
      <c r="K1014">
        <v>1134719</v>
      </c>
      <c r="L1014" s="5">
        <v>1134814</v>
      </c>
      <c r="M1014">
        <f t="shared" si="30"/>
        <v>96</v>
      </c>
      <c r="N1014" s="5">
        <f t="shared" si="31"/>
        <v>0</v>
      </c>
      <c r="O1014" s="5"/>
      <c r="P1014" s="5"/>
      <c r="Q1014" s="5"/>
      <c r="R1014" s="5"/>
      <c r="S1014" s="5"/>
      <c r="T1014" s="5"/>
      <c r="U1014" s="5"/>
      <c r="V1014" s="5"/>
    </row>
    <row r="1015" spans="1:22" x14ac:dyDescent="0.3">
      <c r="A1015" t="s">
        <v>3160</v>
      </c>
      <c r="B1015" t="s">
        <v>11</v>
      </c>
      <c r="C1015">
        <v>159</v>
      </c>
      <c r="D1015">
        <v>254781133</v>
      </c>
      <c r="E1015" t="s">
        <v>11</v>
      </c>
      <c r="F1015" t="s">
        <v>3161</v>
      </c>
      <c r="G1015" t="s">
        <v>11</v>
      </c>
      <c r="H1015" t="s">
        <v>11</v>
      </c>
      <c r="I1015" s="3" t="s">
        <v>3379</v>
      </c>
      <c r="J1015" s="26" t="s">
        <v>4254</v>
      </c>
      <c r="K1015">
        <v>1135331</v>
      </c>
      <c r="L1015" s="5">
        <v>1135810</v>
      </c>
      <c r="M1015">
        <f t="shared" si="30"/>
        <v>480</v>
      </c>
      <c r="N1015" s="5">
        <f t="shared" si="31"/>
        <v>0</v>
      </c>
      <c r="O1015" s="5"/>
      <c r="P1015" s="5"/>
      <c r="Q1015" s="5"/>
      <c r="R1015" s="5"/>
      <c r="S1015" s="5"/>
      <c r="T1015" s="5"/>
      <c r="U1015" s="5"/>
      <c r="V1015" s="5"/>
    </row>
    <row r="1016" spans="1:22" x14ac:dyDescent="0.3">
      <c r="A1016" t="s">
        <v>3162</v>
      </c>
      <c r="B1016" t="s">
        <v>11</v>
      </c>
      <c r="C1016">
        <v>320</v>
      </c>
      <c r="D1016">
        <v>254781134</v>
      </c>
      <c r="E1016" t="s">
        <v>11</v>
      </c>
      <c r="F1016" t="s">
        <v>3163</v>
      </c>
      <c r="G1016" t="s">
        <v>11</v>
      </c>
      <c r="H1016" t="s">
        <v>11</v>
      </c>
      <c r="I1016" s="3" t="s">
        <v>3379</v>
      </c>
      <c r="J1016" s="26" t="s">
        <v>4254</v>
      </c>
      <c r="K1016">
        <v>1135813</v>
      </c>
      <c r="L1016" s="5">
        <v>1136775</v>
      </c>
      <c r="M1016">
        <f t="shared" si="30"/>
        <v>963</v>
      </c>
      <c r="N1016" s="5">
        <f t="shared" si="31"/>
        <v>0</v>
      </c>
      <c r="O1016" s="5"/>
      <c r="P1016" s="5"/>
      <c r="Q1016" s="5"/>
      <c r="R1016" s="5"/>
      <c r="S1016" s="5"/>
      <c r="T1016" s="5"/>
      <c r="U1016" s="5"/>
      <c r="V1016" s="5"/>
    </row>
    <row r="1017" spans="1:22" x14ac:dyDescent="0.3">
      <c r="A1017" t="s">
        <v>3164</v>
      </c>
      <c r="B1017" t="s">
        <v>11</v>
      </c>
      <c r="C1017">
        <v>83</v>
      </c>
      <c r="D1017">
        <v>254781135</v>
      </c>
      <c r="E1017" t="s">
        <v>11</v>
      </c>
      <c r="F1017" t="s">
        <v>3165</v>
      </c>
      <c r="G1017" t="s">
        <v>11</v>
      </c>
      <c r="H1017" t="s">
        <v>11</v>
      </c>
      <c r="I1017" s="3" t="s">
        <v>3379</v>
      </c>
      <c r="J1017" s="26" t="s">
        <v>4254</v>
      </c>
      <c r="K1017">
        <v>1136811</v>
      </c>
      <c r="L1017" s="5">
        <v>1137062</v>
      </c>
      <c r="M1017">
        <f t="shared" si="30"/>
        <v>252</v>
      </c>
      <c r="N1017" s="5">
        <f t="shared" si="31"/>
        <v>0</v>
      </c>
      <c r="O1017" s="5"/>
      <c r="P1017" s="5"/>
      <c r="Q1017" s="5"/>
      <c r="R1017" s="5"/>
      <c r="S1017" s="5"/>
      <c r="T1017" s="5"/>
      <c r="U1017" s="5"/>
      <c r="V1017" s="5"/>
    </row>
    <row r="1018" spans="1:22" x14ac:dyDescent="0.3">
      <c r="A1018" t="s">
        <v>3166</v>
      </c>
      <c r="B1018" t="s">
        <v>11</v>
      </c>
      <c r="C1018">
        <v>114</v>
      </c>
      <c r="D1018">
        <v>254781136</v>
      </c>
      <c r="E1018" t="s">
        <v>11</v>
      </c>
      <c r="F1018" t="s">
        <v>3167</v>
      </c>
      <c r="G1018" t="s">
        <v>11</v>
      </c>
      <c r="H1018" t="s">
        <v>11</v>
      </c>
      <c r="I1018" s="3" t="s">
        <v>3379</v>
      </c>
      <c r="J1018" s="26" t="s">
        <v>4254</v>
      </c>
      <c r="K1018">
        <v>1137059</v>
      </c>
      <c r="L1018" s="5">
        <v>1137403</v>
      </c>
      <c r="M1018">
        <f t="shared" si="30"/>
        <v>345</v>
      </c>
      <c r="N1018" s="5">
        <f t="shared" si="31"/>
        <v>0</v>
      </c>
      <c r="O1018" s="5"/>
      <c r="P1018" s="5"/>
      <c r="Q1018" s="5"/>
      <c r="R1018" s="5"/>
      <c r="S1018" s="5"/>
      <c r="T1018" s="5"/>
      <c r="U1018" s="5"/>
      <c r="V1018" s="5"/>
    </row>
    <row r="1019" spans="1:22" x14ac:dyDescent="0.3">
      <c r="A1019" t="s">
        <v>3168</v>
      </c>
      <c r="B1019" t="s">
        <v>11</v>
      </c>
      <c r="C1019">
        <v>195</v>
      </c>
      <c r="D1019">
        <v>254781137</v>
      </c>
      <c r="E1019" t="s">
        <v>11</v>
      </c>
      <c r="F1019" t="s">
        <v>3169</v>
      </c>
      <c r="G1019" t="s">
        <v>11</v>
      </c>
      <c r="H1019" t="s">
        <v>11</v>
      </c>
      <c r="I1019" s="3" t="s">
        <v>3379</v>
      </c>
      <c r="J1019" s="26" t="s">
        <v>4254</v>
      </c>
      <c r="K1019">
        <v>1137405</v>
      </c>
      <c r="L1019" s="5">
        <v>1137992</v>
      </c>
      <c r="M1019">
        <f t="shared" si="30"/>
        <v>588</v>
      </c>
      <c r="N1019" s="5">
        <f t="shared" si="31"/>
        <v>0</v>
      </c>
      <c r="O1019" s="5"/>
      <c r="P1019" s="5"/>
      <c r="Q1019" s="5"/>
      <c r="R1019" s="5"/>
      <c r="S1019" s="5"/>
      <c r="T1019" s="5"/>
      <c r="U1019" s="5"/>
      <c r="V1019" s="5"/>
    </row>
    <row r="1020" spans="1:22" x14ac:dyDescent="0.3">
      <c r="A1020" t="s">
        <v>3170</v>
      </c>
      <c r="B1020" t="s">
        <v>11</v>
      </c>
      <c r="C1020">
        <v>178</v>
      </c>
      <c r="D1020">
        <v>254781138</v>
      </c>
      <c r="E1020" t="s">
        <v>11</v>
      </c>
      <c r="F1020" t="s">
        <v>3171</v>
      </c>
      <c r="G1020" t="s">
        <v>11</v>
      </c>
      <c r="H1020" t="s">
        <v>11</v>
      </c>
      <c r="I1020" s="3" t="s">
        <v>3379</v>
      </c>
      <c r="J1020" s="26" t="s">
        <v>4254</v>
      </c>
      <c r="K1020">
        <v>1138002</v>
      </c>
      <c r="L1020" s="5">
        <v>1138538</v>
      </c>
      <c r="M1020">
        <f t="shared" si="30"/>
        <v>537</v>
      </c>
      <c r="N1020" s="5">
        <f t="shared" si="31"/>
        <v>0</v>
      </c>
      <c r="O1020" s="5"/>
      <c r="P1020" s="5"/>
      <c r="Q1020" s="5"/>
      <c r="R1020" s="5"/>
      <c r="S1020" s="5"/>
      <c r="T1020" s="5"/>
      <c r="U1020" s="5"/>
      <c r="V1020" s="5"/>
    </row>
    <row r="1021" spans="1:22" x14ac:dyDescent="0.3">
      <c r="A1021" t="s">
        <v>3172</v>
      </c>
      <c r="B1021" t="s">
        <v>11</v>
      </c>
      <c r="C1021">
        <v>65</v>
      </c>
      <c r="D1021">
        <v>254781139</v>
      </c>
      <c r="E1021" t="s">
        <v>11</v>
      </c>
      <c r="F1021" t="s">
        <v>3173</v>
      </c>
      <c r="G1021" t="s">
        <v>11</v>
      </c>
      <c r="H1021" t="s">
        <v>11</v>
      </c>
      <c r="I1021" s="3" t="s">
        <v>3379</v>
      </c>
      <c r="J1021" s="26" t="s">
        <v>4254</v>
      </c>
      <c r="K1021">
        <v>1138539</v>
      </c>
      <c r="L1021" s="5">
        <v>1138736</v>
      </c>
      <c r="M1021">
        <f t="shared" si="30"/>
        <v>198</v>
      </c>
      <c r="N1021" s="5">
        <f t="shared" si="31"/>
        <v>0</v>
      </c>
      <c r="O1021" s="5"/>
      <c r="P1021" s="5"/>
      <c r="Q1021" s="5"/>
      <c r="R1021" s="5"/>
      <c r="S1021" s="5"/>
      <c r="T1021" s="5"/>
      <c r="U1021" s="5"/>
      <c r="V1021" s="5"/>
    </row>
    <row r="1022" spans="1:22" x14ac:dyDescent="0.3">
      <c r="A1022" t="s">
        <v>3174</v>
      </c>
      <c r="B1022" t="s">
        <v>11</v>
      </c>
      <c r="C1022">
        <v>44</v>
      </c>
      <c r="D1022">
        <v>254781140</v>
      </c>
      <c r="E1022" t="s">
        <v>11</v>
      </c>
      <c r="F1022" t="s">
        <v>3175</v>
      </c>
      <c r="G1022" t="s">
        <v>11</v>
      </c>
      <c r="H1022" t="s">
        <v>11</v>
      </c>
      <c r="I1022" s="3" t="s">
        <v>3379</v>
      </c>
      <c r="J1022" s="26" t="s">
        <v>4254</v>
      </c>
      <c r="K1022">
        <v>1138726</v>
      </c>
      <c r="L1022" s="5">
        <v>1138860</v>
      </c>
      <c r="M1022">
        <f t="shared" si="30"/>
        <v>135</v>
      </c>
      <c r="N1022" s="5">
        <f t="shared" si="31"/>
        <v>0</v>
      </c>
      <c r="O1022" s="5"/>
      <c r="P1022" s="5"/>
      <c r="Q1022" s="5"/>
      <c r="R1022" s="5"/>
      <c r="S1022" s="5"/>
      <c r="T1022" s="5"/>
      <c r="U1022" s="5"/>
      <c r="V1022" s="5"/>
    </row>
    <row r="1023" spans="1:22" x14ac:dyDescent="0.3">
      <c r="A1023" t="s">
        <v>3176</v>
      </c>
      <c r="B1023" t="s">
        <v>11</v>
      </c>
      <c r="C1023">
        <v>196</v>
      </c>
      <c r="D1023">
        <v>254781141</v>
      </c>
      <c r="E1023" t="s">
        <v>11</v>
      </c>
      <c r="F1023" t="s">
        <v>3177</v>
      </c>
      <c r="G1023" t="s">
        <v>11</v>
      </c>
      <c r="H1023" t="s">
        <v>11</v>
      </c>
      <c r="I1023" s="3" t="s">
        <v>3379</v>
      </c>
      <c r="J1023" s="26" t="s">
        <v>4254</v>
      </c>
      <c r="K1023">
        <v>1140043</v>
      </c>
      <c r="L1023" s="5">
        <v>1140633</v>
      </c>
      <c r="M1023">
        <f t="shared" si="30"/>
        <v>591</v>
      </c>
      <c r="N1023" s="5">
        <f t="shared" si="31"/>
        <v>0</v>
      </c>
      <c r="O1023" s="5"/>
      <c r="P1023" s="5"/>
      <c r="Q1023" s="5"/>
      <c r="R1023" s="5"/>
      <c r="S1023" s="5"/>
      <c r="T1023" s="5"/>
      <c r="U1023" s="5"/>
      <c r="V1023" s="5"/>
    </row>
    <row r="1024" spans="1:22" x14ac:dyDescent="0.3">
      <c r="A1024" t="s">
        <v>3178</v>
      </c>
      <c r="B1024" t="s">
        <v>11</v>
      </c>
      <c r="C1024">
        <v>82</v>
      </c>
      <c r="D1024">
        <v>254781142</v>
      </c>
      <c r="E1024" t="s">
        <v>11</v>
      </c>
      <c r="F1024" t="s">
        <v>3179</v>
      </c>
      <c r="G1024" t="s">
        <v>11</v>
      </c>
      <c r="H1024" t="s">
        <v>11</v>
      </c>
      <c r="I1024" s="3" t="s">
        <v>3379</v>
      </c>
      <c r="J1024" s="26" t="s">
        <v>4254</v>
      </c>
      <c r="K1024">
        <v>1140884</v>
      </c>
      <c r="L1024" s="5">
        <v>1141132</v>
      </c>
      <c r="M1024">
        <f t="shared" si="30"/>
        <v>249</v>
      </c>
      <c r="N1024" s="5">
        <f t="shared" si="31"/>
        <v>0</v>
      </c>
      <c r="O1024" s="5"/>
      <c r="P1024" s="5"/>
      <c r="Q1024" s="5"/>
      <c r="R1024" s="5"/>
      <c r="S1024" s="5"/>
      <c r="T1024" s="5"/>
      <c r="U1024" s="5"/>
      <c r="V1024" s="5"/>
    </row>
    <row r="1025" spans="1:22" x14ac:dyDescent="0.3">
      <c r="A1025" t="s">
        <v>3180</v>
      </c>
      <c r="B1025" t="s">
        <v>11</v>
      </c>
      <c r="C1025">
        <v>35</v>
      </c>
      <c r="D1025">
        <v>254781143</v>
      </c>
      <c r="E1025" t="s">
        <v>11</v>
      </c>
      <c r="F1025" t="s">
        <v>3181</v>
      </c>
      <c r="G1025" t="s">
        <v>11</v>
      </c>
      <c r="H1025" t="s">
        <v>11</v>
      </c>
      <c r="I1025" s="3" t="s">
        <v>3379</v>
      </c>
      <c r="J1025" s="26" t="s">
        <v>4254</v>
      </c>
      <c r="K1025">
        <v>1141262</v>
      </c>
      <c r="L1025" s="5">
        <v>1141369</v>
      </c>
      <c r="M1025">
        <f t="shared" si="30"/>
        <v>108</v>
      </c>
      <c r="N1025" s="5">
        <f t="shared" si="31"/>
        <v>0</v>
      </c>
      <c r="O1025" s="5"/>
      <c r="P1025" s="5"/>
      <c r="Q1025" s="5"/>
      <c r="R1025" s="5"/>
      <c r="S1025" s="5"/>
      <c r="T1025" s="5"/>
      <c r="U1025" s="5"/>
      <c r="V1025" s="5"/>
    </row>
    <row r="1026" spans="1:22" x14ac:dyDescent="0.3">
      <c r="A1026" t="s">
        <v>3182</v>
      </c>
      <c r="B1026" t="s">
        <v>11</v>
      </c>
      <c r="C1026">
        <v>76</v>
      </c>
      <c r="D1026">
        <v>254781144</v>
      </c>
      <c r="E1026" t="s">
        <v>11</v>
      </c>
      <c r="F1026" t="s">
        <v>3183</v>
      </c>
      <c r="G1026" t="s">
        <v>11</v>
      </c>
      <c r="H1026" t="s">
        <v>11</v>
      </c>
      <c r="I1026" s="3" t="s">
        <v>3379</v>
      </c>
      <c r="J1026" s="26" t="s">
        <v>4254</v>
      </c>
      <c r="K1026">
        <v>1141360</v>
      </c>
      <c r="L1026" s="5">
        <v>1141590</v>
      </c>
      <c r="M1026">
        <f t="shared" si="30"/>
        <v>231</v>
      </c>
      <c r="N1026" s="5">
        <f t="shared" si="31"/>
        <v>0</v>
      </c>
      <c r="O1026" s="5"/>
      <c r="P1026" s="5"/>
      <c r="Q1026" s="5"/>
      <c r="R1026" s="5"/>
      <c r="S1026" s="5"/>
      <c r="T1026" s="5"/>
      <c r="U1026" s="5"/>
      <c r="V1026" s="5"/>
    </row>
    <row r="1027" spans="1:22" x14ac:dyDescent="0.3">
      <c r="A1027" t="s">
        <v>3184</v>
      </c>
      <c r="B1027" t="s">
        <v>11</v>
      </c>
      <c r="C1027">
        <v>350</v>
      </c>
      <c r="D1027">
        <v>254781145</v>
      </c>
      <c r="E1027" t="s">
        <v>11</v>
      </c>
      <c r="F1027" t="s">
        <v>3185</v>
      </c>
      <c r="G1027" t="s">
        <v>11</v>
      </c>
      <c r="H1027" t="s">
        <v>11</v>
      </c>
      <c r="I1027" s="3" t="s">
        <v>3379</v>
      </c>
      <c r="J1027" s="26" t="s">
        <v>4254</v>
      </c>
      <c r="K1027">
        <v>1141600</v>
      </c>
      <c r="L1027" s="5">
        <v>1142652</v>
      </c>
      <c r="M1027">
        <f t="shared" ref="M1027:M1090" si="32">ABS(L1027-K1027)+1</f>
        <v>1053</v>
      </c>
      <c r="N1027" s="5">
        <f t="shared" ref="N1027:N1090" si="33">MOD(M1027, 3)</f>
        <v>0</v>
      </c>
      <c r="O1027" s="5"/>
      <c r="P1027" s="5"/>
      <c r="Q1027" s="5"/>
      <c r="R1027" s="5"/>
      <c r="S1027" s="5"/>
      <c r="T1027" s="5"/>
      <c r="U1027" s="5"/>
      <c r="V1027" s="5"/>
    </row>
    <row r="1028" spans="1:22" x14ac:dyDescent="0.3">
      <c r="A1028" t="s">
        <v>3186</v>
      </c>
      <c r="B1028" t="s">
        <v>11</v>
      </c>
      <c r="C1028">
        <v>122</v>
      </c>
      <c r="D1028">
        <v>254781146</v>
      </c>
      <c r="E1028" t="s">
        <v>11</v>
      </c>
      <c r="F1028" t="s">
        <v>3187</v>
      </c>
      <c r="G1028" t="s">
        <v>11</v>
      </c>
      <c r="H1028" t="s">
        <v>11</v>
      </c>
      <c r="I1028" s="3" t="s">
        <v>3379</v>
      </c>
      <c r="J1028" s="26" t="s">
        <v>4254</v>
      </c>
      <c r="K1028">
        <v>1144047</v>
      </c>
      <c r="L1028" s="5">
        <v>1144415</v>
      </c>
      <c r="M1028">
        <f t="shared" si="32"/>
        <v>369</v>
      </c>
      <c r="N1028" s="5">
        <f t="shared" si="33"/>
        <v>0</v>
      </c>
      <c r="O1028" s="5"/>
      <c r="P1028" s="5"/>
      <c r="Q1028" s="5"/>
      <c r="R1028" s="5"/>
      <c r="S1028" s="5"/>
      <c r="T1028" s="5"/>
      <c r="U1028" s="5"/>
      <c r="V1028" s="5"/>
    </row>
    <row r="1029" spans="1:22" x14ac:dyDescent="0.3">
      <c r="A1029" t="s">
        <v>3188</v>
      </c>
      <c r="B1029" t="s">
        <v>10</v>
      </c>
      <c r="C1029">
        <v>83</v>
      </c>
      <c r="D1029">
        <v>254781147</v>
      </c>
      <c r="E1029" t="s">
        <v>11</v>
      </c>
      <c r="F1029" t="s">
        <v>3189</v>
      </c>
      <c r="G1029" t="s">
        <v>11</v>
      </c>
      <c r="H1029" t="s">
        <v>3190</v>
      </c>
      <c r="I1029" s="3" t="s">
        <v>4061</v>
      </c>
      <c r="J1029" s="26" t="s">
        <v>4254</v>
      </c>
      <c r="K1029">
        <v>1145968</v>
      </c>
      <c r="L1029" s="5">
        <v>1146219</v>
      </c>
      <c r="M1029">
        <f t="shared" si="32"/>
        <v>252</v>
      </c>
      <c r="N1029" s="5">
        <f t="shared" si="33"/>
        <v>0</v>
      </c>
      <c r="O1029" s="5"/>
      <c r="P1029" s="5"/>
      <c r="Q1029" s="5"/>
      <c r="R1029" s="5"/>
      <c r="S1029" s="5"/>
      <c r="T1029" s="5"/>
      <c r="U1029" s="5"/>
      <c r="V1029" s="5"/>
    </row>
    <row r="1030" spans="1:22" x14ac:dyDescent="0.3">
      <c r="A1030" t="s">
        <v>3191</v>
      </c>
      <c r="B1030" t="s">
        <v>10</v>
      </c>
      <c r="C1030">
        <v>69</v>
      </c>
      <c r="D1030">
        <v>254781148</v>
      </c>
      <c r="E1030" t="s">
        <v>11</v>
      </c>
      <c r="F1030" t="s">
        <v>3192</v>
      </c>
      <c r="G1030" t="s">
        <v>11</v>
      </c>
      <c r="H1030" t="s">
        <v>11</v>
      </c>
      <c r="I1030" s="3" t="s">
        <v>3379</v>
      </c>
      <c r="J1030" s="26" t="s">
        <v>4254</v>
      </c>
      <c r="K1030">
        <v>1146986</v>
      </c>
      <c r="L1030" s="5">
        <v>1147195</v>
      </c>
      <c r="M1030">
        <f t="shared" si="32"/>
        <v>210</v>
      </c>
      <c r="N1030" s="5">
        <f t="shared" si="33"/>
        <v>0</v>
      </c>
      <c r="O1030" s="5"/>
      <c r="P1030" s="5"/>
      <c r="Q1030" s="5"/>
      <c r="R1030" s="5"/>
      <c r="S1030" s="5"/>
      <c r="T1030" s="5"/>
      <c r="U1030" s="5"/>
      <c r="V1030" s="5"/>
    </row>
    <row r="1031" spans="1:22" x14ac:dyDescent="0.3">
      <c r="A1031" t="s">
        <v>3193</v>
      </c>
      <c r="B1031" t="s">
        <v>10</v>
      </c>
      <c r="C1031">
        <v>266</v>
      </c>
      <c r="D1031">
        <v>254781149</v>
      </c>
      <c r="E1031" t="s">
        <v>11</v>
      </c>
      <c r="F1031" t="s">
        <v>3194</v>
      </c>
      <c r="G1031" t="s">
        <v>11</v>
      </c>
      <c r="H1031" t="s">
        <v>689</v>
      </c>
      <c r="I1031" s="3" t="s">
        <v>3537</v>
      </c>
      <c r="J1031" s="26" t="s">
        <v>4254</v>
      </c>
      <c r="K1031">
        <v>1147185</v>
      </c>
      <c r="L1031" s="5">
        <v>1147985</v>
      </c>
      <c r="M1031">
        <f t="shared" si="32"/>
        <v>801</v>
      </c>
      <c r="N1031" s="5">
        <f t="shared" si="33"/>
        <v>0</v>
      </c>
      <c r="O1031" s="5"/>
      <c r="P1031" s="5"/>
      <c r="Q1031" s="5"/>
      <c r="R1031" s="5"/>
      <c r="S1031" s="5"/>
      <c r="T1031" s="5"/>
      <c r="U1031" s="5"/>
      <c r="V1031" s="5"/>
    </row>
    <row r="1032" spans="1:22" x14ac:dyDescent="0.3">
      <c r="A1032" t="s">
        <v>3195</v>
      </c>
      <c r="B1032" t="s">
        <v>10</v>
      </c>
      <c r="C1032">
        <v>33</v>
      </c>
      <c r="D1032">
        <v>254781150</v>
      </c>
      <c r="E1032" t="s">
        <v>11</v>
      </c>
      <c r="F1032" t="s">
        <v>3196</v>
      </c>
      <c r="G1032" t="s">
        <v>11</v>
      </c>
      <c r="H1032" t="s">
        <v>11</v>
      </c>
      <c r="I1032" s="3" t="s">
        <v>3379</v>
      </c>
      <c r="J1032" s="26" t="s">
        <v>4254</v>
      </c>
      <c r="K1032">
        <v>1148381</v>
      </c>
      <c r="L1032" s="5">
        <v>1148482</v>
      </c>
      <c r="M1032">
        <f t="shared" si="32"/>
        <v>102</v>
      </c>
      <c r="N1032" s="5">
        <f t="shared" si="33"/>
        <v>0</v>
      </c>
      <c r="O1032" s="5"/>
      <c r="P1032" s="5"/>
      <c r="Q1032" s="5"/>
      <c r="R1032" s="5"/>
      <c r="S1032" s="5"/>
      <c r="T1032" s="5"/>
      <c r="U1032" s="5"/>
      <c r="V1032" s="5"/>
    </row>
    <row r="1033" spans="1:22" x14ac:dyDescent="0.3">
      <c r="A1033" t="s">
        <v>3197</v>
      </c>
      <c r="B1033" t="s">
        <v>10</v>
      </c>
      <c r="C1033">
        <v>38</v>
      </c>
      <c r="D1033">
        <v>254781151</v>
      </c>
      <c r="E1033" t="s">
        <v>11</v>
      </c>
      <c r="F1033" t="s">
        <v>3198</v>
      </c>
      <c r="G1033" t="s">
        <v>11</v>
      </c>
      <c r="H1033" t="s">
        <v>11</v>
      </c>
      <c r="I1033" s="3" t="s">
        <v>3379</v>
      </c>
      <c r="J1033" s="26" t="s">
        <v>4254</v>
      </c>
      <c r="K1033">
        <v>1148476</v>
      </c>
      <c r="L1033" s="5">
        <v>1148592</v>
      </c>
      <c r="M1033">
        <f t="shared" si="32"/>
        <v>117</v>
      </c>
      <c r="N1033" s="5">
        <f t="shared" si="33"/>
        <v>0</v>
      </c>
      <c r="O1033" s="5"/>
      <c r="P1033" s="5"/>
      <c r="Q1033" s="5"/>
      <c r="R1033" s="5"/>
      <c r="S1033" s="5"/>
      <c r="T1033" s="5"/>
      <c r="U1033" s="5"/>
      <c r="V1033" s="5"/>
    </row>
    <row r="1034" spans="1:22" x14ac:dyDescent="0.3">
      <c r="A1034" t="s">
        <v>3199</v>
      </c>
      <c r="B1034" t="s">
        <v>10</v>
      </c>
      <c r="C1034">
        <v>155</v>
      </c>
      <c r="D1034">
        <v>254781152</v>
      </c>
      <c r="E1034" t="s">
        <v>11</v>
      </c>
      <c r="F1034" t="s">
        <v>3200</v>
      </c>
      <c r="G1034" t="s">
        <v>11</v>
      </c>
      <c r="H1034" t="s">
        <v>3201</v>
      </c>
      <c r="I1034" s="3" t="s">
        <v>3379</v>
      </c>
      <c r="J1034" s="26" t="s">
        <v>4254</v>
      </c>
      <c r="K1034">
        <v>1148576</v>
      </c>
      <c r="L1034" s="5">
        <v>1149043</v>
      </c>
      <c r="M1034">
        <f t="shared" si="32"/>
        <v>468</v>
      </c>
      <c r="N1034" s="5">
        <f t="shared" si="33"/>
        <v>0</v>
      </c>
      <c r="O1034" s="5"/>
      <c r="P1034" s="5"/>
      <c r="Q1034" s="5"/>
      <c r="R1034" s="5"/>
      <c r="S1034" s="5"/>
      <c r="T1034" s="5"/>
      <c r="U1034" s="5"/>
      <c r="V1034" s="5"/>
    </row>
    <row r="1035" spans="1:22" x14ac:dyDescent="0.3">
      <c r="A1035" t="s">
        <v>3202</v>
      </c>
      <c r="B1035" t="s">
        <v>10</v>
      </c>
      <c r="C1035">
        <v>30</v>
      </c>
      <c r="D1035">
        <v>254781153</v>
      </c>
      <c r="E1035" t="s">
        <v>11</v>
      </c>
      <c r="F1035" t="s">
        <v>3203</v>
      </c>
      <c r="G1035" t="s">
        <v>11</v>
      </c>
      <c r="H1035" t="s">
        <v>11</v>
      </c>
      <c r="I1035" s="3" t="s">
        <v>3379</v>
      </c>
      <c r="J1035" s="26" t="s">
        <v>4254</v>
      </c>
      <c r="K1035">
        <v>1149484</v>
      </c>
      <c r="L1035" s="5">
        <v>1149576</v>
      </c>
      <c r="M1035">
        <f t="shared" si="32"/>
        <v>93</v>
      </c>
      <c r="N1035" s="5">
        <f t="shared" si="33"/>
        <v>0</v>
      </c>
      <c r="O1035" s="5"/>
      <c r="P1035" s="5"/>
      <c r="Q1035" s="5"/>
      <c r="R1035" s="5"/>
      <c r="S1035" s="5"/>
      <c r="T1035" s="5"/>
      <c r="U1035" s="5"/>
      <c r="V1035" s="5"/>
    </row>
    <row r="1036" spans="1:22" x14ac:dyDescent="0.3">
      <c r="A1036" t="s">
        <v>3204</v>
      </c>
      <c r="B1036" t="s">
        <v>10</v>
      </c>
      <c r="C1036">
        <v>65</v>
      </c>
      <c r="D1036">
        <v>254781154</v>
      </c>
      <c r="E1036" t="s">
        <v>11</v>
      </c>
      <c r="F1036" t="s">
        <v>3205</v>
      </c>
      <c r="G1036" t="s">
        <v>11</v>
      </c>
      <c r="H1036" t="s">
        <v>11</v>
      </c>
      <c r="I1036" s="3" t="s">
        <v>3379</v>
      </c>
      <c r="J1036" s="26" t="s">
        <v>4254</v>
      </c>
      <c r="K1036">
        <v>1150127</v>
      </c>
      <c r="L1036" s="5">
        <v>1150324</v>
      </c>
      <c r="M1036">
        <f t="shared" si="32"/>
        <v>198</v>
      </c>
      <c r="N1036" s="5">
        <f t="shared" si="33"/>
        <v>0</v>
      </c>
      <c r="O1036" s="5"/>
      <c r="P1036" s="5"/>
      <c r="Q1036" s="5"/>
      <c r="R1036" s="5"/>
      <c r="S1036" s="5"/>
      <c r="T1036" s="5"/>
      <c r="U1036" s="5"/>
      <c r="V1036" s="5"/>
    </row>
    <row r="1037" spans="1:22" x14ac:dyDescent="0.3">
      <c r="A1037" t="s">
        <v>3206</v>
      </c>
      <c r="B1037" t="s">
        <v>11</v>
      </c>
      <c r="C1037">
        <v>35</v>
      </c>
      <c r="D1037">
        <v>254781155</v>
      </c>
      <c r="E1037" t="s">
        <v>11</v>
      </c>
      <c r="F1037" t="s">
        <v>3207</v>
      </c>
      <c r="G1037" t="s">
        <v>11</v>
      </c>
      <c r="H1037" t="s">
        <v>11</v>
      </c>
      <c r="I1037" s="3" t="s">
        <v>3379</v>
      </c>
      <c r="J1037" s="26" t="s">
        <v>4254</v>
      </c>
      <c r="K1037">
        <v>1150381</v>
      </c>
      <c r="L1037" s="5">
        <v>1150488</v>
      </c>
      <c r="M1037">
        <f t="shared" si="32"/>
        <v>108</v>
      </c>
      <c r="N1037" s="5">
        <f t="shared" si="33"/>
        <v>0</v>
      </c>
      <c r="O1037" s="5"/>
      <c r="P1037" s="5"/>
      <c r="Q1037" s="5"/>
      <c r="R1037" s="5"/>
      <c r="S1037" s="5"/>
      <c r="T1037" s="5"/>
      <c r="U1037" s="5"/>
      <c r="V1037" s="5"/>
    </row>
    <row r="1038" spans="1:22" x14ac:dyDescent="0.3">
      <c r="A1038" t="s">
        <v>3208</v>
      </c>
      <c r="B1038" t="s">
        <v>10</v>
      </c>
      <c r="C1038">
        <v>154</v>
      </c>
      <c r="D1038">
        <v>254781156</v>
      </c>
      <c r="E1038" t="s">
        <v>11</v>
      </c>
      <c r="F1038" t="s">
        <v>3209</v>
      </c>
      <c r="G1038" t="s">
        <v>11</v>
      </c>
      <c r="H1038" t="s">
        <v>11</v>
      </c>
      <c r="I1038" s="3" t="s">
        <v>3379</v>
      </c>
      <c r="J1038" s="26" t="s">
        <v>4254</v>
      </c>
      <c r="K1038">
        <v>1150921</v>
      </c>
      <c r="L1038" s="5">
        <v>1151385</v>
      </c>
      <c r="M1038">
        <f t="shared" si="32"/>
        <v>465</v>
      </c>
      <c r="N1038" s="5">
        <f t="shared" si="33"/>
        <v>0</v>
      </c>
      <c r="O1038" s="5"/>
      <c r="P1038" s="5"/>
      <c r="Q1038" s="5"/>
      <c r="R1038" s="5"/>
      <c r="S1038" s="5"/>
      <c r="T1038" s="5"/>
      <c r="U1038" s="5"/>
      <c r="V1038" s="5"/>
    </row>
    <row r="1039" spans="1:22" x14ac:dyDescent="0.3">
      <c r="A1039" t="s">
        <v>3210</v>
      </c>
      <c r="B1039" t="s">
        <v>10</v>
      </c>
      <c r="C1039">
        <v>85</v>
      </c>
      <c r="D1039">
        <v>254781157</v>
      </c>
      <c r="E1039" t="s">
        <v>11</v>
      </c>
      <c r="F1039" t="s">
        <v>3211</v>
      </c>
      <c r="G1039" t="s">
        <v>11</v>
      </c>
      <c r="H1039" t="s">
        <v>11</v>
      </c>
      <c r="I1039" s="3" t="s">
        <v>3379</v>
      </c>
      <c r="J1039" s="26" t="s">
        <v>4254</v>
      </c>
      <c r="K1039">
        <v>1151500</v>
      </c>
      <c r="L1039" s="5">
        <v>1151757</v>
      </c>
      <c r="M1039">
        <f t="shared" si="32"/>
        <v>258</v>
      </c>
      <c r="N1039" s="5">
        <f t="shared" si="33"/>
        <v>0</v>
      </c>
      <c r="O1039" s="5"/>
      <c r="P1039" s="5"/>
      <c r="Q1039" s="5"/>
      <c r="R1039" s="5"/>
      <c r="S1039" s="5"/>
      <c r="T1039" s="5"/>
      <c r="U1039" s="5"/>
      <c r="V1039" s="5"/>
    </row>
    <row r="1040" spans="1:22" x14ac:dyDescent="0.3">
      <c r="A1040" t="s">
        <v>3212</v>
      </c>
      <c r="B1040" t="s">
        <v>11</v>
      </c>
      <c r="C1040">
        <v>631</v>
      </c>
      <c r="D1040">
        <v>254781158</v>
      </c>
      <c r="E1040" t="s">
        <v>11</v>
      </c>
      <c r="F1040" t="s">
        <v>3213</v>
      </c>
      <c r="G1040" t="s">
        <v>11</v>
      </c>
      <c r="H1040" t="s">
        <v>892</v>
      </c>
      <c r="I1040" s="3" t="s">
        <v>4062</v>
      </c>
      <c r="J1040" s="26" t="s">
        <v>4254</v>
      </c>
      <c r="K1040">
        <v>1152757</v>
      </c>
      <c r="L1040" s="5">
        <v>1154652</v>
      </c>
      <c r="M1040">
        <f t="shared" si="32"/>
        <v>1896</v>
      </c>
      <c r="N1040" s="5">
        <f t="shared" si="33"/>
        <v>0</v>
      </c>
      <c r="O1040" s="5"/>
      <c r="P1040" s="5"/>
      <c r="Q1040" s="5"/>
      <c r="R1040" s="5"/>
      <c r="S1040" s="5"/>
      <c r="T1040" s="5"/>
      <c r="U1040" s="5"/>
      <c r="V1040" s="5"/>
    </row>
    <row r="1041" spans="1:22" x14ac:dyDescent="0.3">
      <c r="A1041" t="s">
        <v>3214</v>
      </c>
      <c r="B1041" t="s">
        <v>10</v>
      </c>
      <c r="C1041">
        <v>67</v>
      </c>
      <c r="D1041">
        <v>254781159</v>
      </c>
      <c r="E1041" t="s">
        <v>11</v>
      </c>
      <c r="F1041" t="s">
        <v>3215</v>
      </c>
      <c r="G1041" t="s">
        <v>11</v>
      </c>
      <c r="H1041" t="s">
        <v>11</v>
      </c>
      <c r="I1041" s="3" t="s">
        <v>3379</v>
      </c>
      <c r="J1041" s="26" t="s">
        <v>4254</v>
      </c>
      <c r="K1041">
        <v>1155140</v>
      </c>
      <c r="L1041" s="5">
        <v>1155343</v>
      </c>
      <c r="M1041">
        <f t="shared" si="32"/>
        <v>204</v>
      </c>
      <c r="N1041" s="5">
        <f t="shared" si="33"/>
        <v>0</v>
      </c>
      <c r="O1041" s="5"/>
      <c r="P1041" s="5"/>
      <c r="Q1041" s="5"/>
      <c r="R1041" s="5"/>
      <c r="S1041" s="5"/>
      <c r="T1041" s="5"/>
      <c r="U1041" s="5"/>
      <c r="V1041" s="5"/>
    </row>
    <row r="1042" spans="1:22" x14ac:dyDescent="0.3">
      <c r="A1042" t="s">
        <v>3216</v>
      </c>
      <c r="B1042" t="s">
        <v>10</v>
      </c>
      <c r="C1042">
        <v>245</v>
      </c>
      <c r="D1042">
        <v>254781160</v>
      </c>
      <c r="E1042" t="s">
        <v>11</v>
      </c>
      <c r="F1042" t="s">
        <v>3217</v>
      </c>
      <c r="G1042" t="s">
        <v>11</v>
      </c>
      <c r="H1042" t="s">
        <v>3218</v>
      </c>
      <c r="I1042" s="3" t="s">
        <v>4063</v>
      </c>
      <c r="J1042" s="26" t="s">
        <v>4254</v>
      </c>
      <c r="K1042">
        <v>1156276</v>
      </c>
      <c r="L1042" s="5">
        <v>1157013</v>
      </c>
      <c r="M1042">
        <f t="shared" si="32"/>
        <v>738</v>
      </c>
      <c r="N1042" s="5">
        <f t="shared" si="33"/>
        <v>0</v>
      </c>
      <c r="O1042" s="5"/>
      <c r="P1042" s="5"/>
      <c r="Q1042" s="5"/>
      <c r="R1042" s="5"/>
      <c r="S1042" s="5"/>
      <c r="T1042" s="5"/>
      <c r="U1042" s="5"/>
      <c r="V1042" s="5"/>
    </row>
    <row r="1043" spans="1:22" x14ac:dyDescent="0.3">
      <c r="A1043" t="s">
        <v>3220</v>
      </c>
      <c r="B1043" t="s">
        <v>10</v>
      </c>
      <c r="C1043">
        <v>457</v>
      </c>
      <c r="D1043">
        <v>254781161</v>
      </c>
      <c r="E1043" t="s">
        <v>3221</v>
      </c>
      <c r="F1043" t="s">
        <v>3222</v>
      </c>
      <c r="G1043" t="s">
        <v>11</v>
      </c>
      <c r="H1043" t="s">
        <v>3223</v>
      </c>
      <c r="I1043" s="3" t="s">
        <v>4064</v>
      </c>
      <c r="J1043" s="26" t="s">
        <v>4254</v>
      </c>
      <c r="K1043">
        <v>1157084</v>
      </c>
      <c r="L1043" s="5">
        <v>1158457</v>
      </c>
      <c r="M1043">
        <f t="shared" si="32"/>
        <v>1374</v>
      </c>
      <c r="N1043" s="5">
        <f t="shared" si="33"/>
        <v>0</v>
      </c>
      <c r="O1043" s="5"/>
      <c r="P1043" s="5"/>
      <c r="Q1043" s="5"/>
      <c r="R1043" s="5"/>
      <c r="S1043" s="5"/>
      <c r="T1043" s="5"/>
      <c r="U1043" s="5"/>
      <c r="V1043" s="5"/>
    </row>
    <row r="1044" spans="1:22" x14ac:dyDescent="0.3">
      <c r="A1044" t="s">
        <v>3224</v>
      </c>
      <c r="B1044" t="s">
        <v>11</v>
      </c>
      <c r="C1044">
        <v>192</v>
      </c>
      <c r="D1044">
        <v>254781162</v>
      </c>
      <c r="E1044" t="s">
        <v>11</v>
      </c>
      <c r="F1044" t="s">
        <v>3225</v>
      </c>
      <c r="G1044" t="s">
        <v>11</v>
      </c>
      <c r="H1044" t="s">
        <v>2760</v>
      </c>
      <c r="I1044" s="3" t="s">
        <v>3985</v>
      </c>
      <c r="J1044" s="26" t="s">
        <v>4254</v>
      </c>
      <c r="K1044">
        <v>1158491</v>
      </c>
      <c r="L1044" s="5">
        <v>1159069</v>
      </c>
      <c r="M1044">
        <f t="shared" si="32"/>
        <v>579</v>
      </c>
      <c r="N1044" s="5">
        <f t="shared" si="33"/>
        <v>0</v>
      </c>
      <c r="O1044" s="5"/>
      <c r="P1044" s="5"/>
      <c r="Q1044" s="5"/>
      <c r="R1044" s="5"/>
      <c r="S1044" s="5"/>
      <c r="T1044" s="5"/>
      <c r="U1044" s="5"/>
      <c r="V1044" s="5"/>
    </row>
    <row r="1045" spans="1:22" x14ac:dyDescent="0.3">
      <c r="A1045" t="s">
        <v>3226</v>
      </c>
      <c r="B1045" t="s">
        <v>11</v>
      </c>
      <c r="C1045">
        <v>214</v>
      </c>
      <c r="D1045">
        <v>254781163</v>
      </c>
      <c r="E1045" t="s">
        <v>11</v>
      </c>
      <c r="F1045" t="s">
        <v>3227</v>
      </c>
      <c r="G1045" t="s">
        <v>11</v>
      </c>
      <c r="H1045" t="s">
        <v>11</v>
      </c>
      <c r="I1045" s="3" t="s">
        <v>3379</v>
      </c>
      <c r="J1045" s="26" t="s">
        <v>4254</v>
      </c>
      <c r="K1045">
        <v>1159267</v>
      </c>
      <c r="L1045" s="5">
        <v>1159911</v>
      </c>
      <c r="M1045">
        <f t="shared" si="32"/>
        <v>645</v>
      </c>
      <c r="N1045" s="5">
        <f t="shared" si="33"/>
        <v>0</v>
      </c>
      <c r="O1045" s="5"/>
      <c r="P1045" s="5"/>
      <c r="Q1045" s="5"/>
      <c r="R1045" s="5"/>
      <c r="S1045" s="5"/>
      <c r="T1045" s="5"/>
      <c r="U1045" s="5"/>
      <c r="V1045" s="5"/>
    </row>
    <row r="1046" spans="1:22" x14ac:dyDescent="0.3">
      <c r="A1046" t="s">
        <v>3228</v>
      </c>
      <c r="B1046" t="s">
        <v>11</v>
      </c>
      <c r="C1046">
        <v>56</v>
      </c>
      <c r="D1046">
        <v>254781164</v>
      </c>
      <c r="E1046" t="s">
        <v>11</v>
      </c>
      <c r="F1046" t="s">
        <v>3229</v>
      </c>
      <c r="G1046" t="s">
        <v>11</v>
      </c>
      <c r="H1046" t="s">
        <v>11</v>
      </c>
      <c r="I1046" s="3" t="s">
        <v>3379</v>
      </c>
      <c r="J1046" s="26" t="s">
        <v>4254</v>
      </c>
      <c r="K1046">
        <v>1160937</v>
      </c>
      <c r="L1046" s="5">
        <v>1161107</v>
      </c>
      <c r="M1046">
        <f t="shared" si="32"/>
        <v>171</v>
      </c>
      <c r="N1046" s="5">
        <f t="shared" si="33"/>
        <v>0</v>
      </c>
      <c r="O1046" s="5"/>
      <c r="P1046" s="5"/>
      <c r="Q1046" s="5"/>
      <c r="R1046" s="5"/>
      <c r="S1046" s="5"/>
      <c r="T1046" s="5"/>
      <c r="U1046" s="5"/>
      <c r="V1046" s="5"/>
    </row>
    <row r="1047" spans="1:22" x14ac:dyDescent="0.3">
      <c r="A1047" t="s">
        <v>3230</v>
      </c>
      <c r="B1047" t="s">
        <v>11</v>
      </c>
      <c r="C1047">
        <v>201</v>
      </c>
      <c r="D1047">
        <v>254781165</v>
      </c>
      <c r="E1047" t="s">
        <v>3231</v>
      </c>
      <c r="F1047" t="s">
        <v>3232</v>
      </c>
      <c r="G1047" t="s">
        <v>11</v>
      </c>
      <c r="H1047" t="s">
        <v>3233</v>
      </c>
      <c r="I1047" s="3" t="s">
        <v>4065</v>
      </c>
      <c r="J1047" s="26" t="s">
        <v>4254</v>
      </c>
      <c r="K1047">
        <v>1161129</v>
      </c>
      <c r="L1047" s="5">
        <v>1161734</v>
      </c>
      <c r="M1047">
        <f t="shared" si="32"/>
        <v>606</v>
      </c>
      <c r="N1047" s="5">
        <f t="shared" si="33"/>
        <v>0</v>
      </c>
      <c r="O1047" s="5"/>
      <c r="P1047" s="5"/>
      <c r="Q1047" s="5"/>
      <c r="R1047" s="5"/>
      <c r="S1047" s="5"/>
      <c r="T1047" s="5"/>
      <c r="U1047" s="5"/>
      <c r="V1047" s="5"/>
    </row>
    <row r="1048" spans="1:22" x14ac:dyDescent="0.3">
      <c r="A1048" t="s">
        <v>3234</v>
      </c>
      <c r="B1048" t="s">
        <v>10</v>
      </c>
      <c r="C1048">
        <v>284</v>
      </c>
      <c r="D1048">
        <v>254781166</v>
      </c>
      <c r="E1048" t="s">
        <v>11</v>
      </c>
      <c r="F1048" t="s">
        <v>3235</v>
      </c>
      <c r="G1048" t="s">
        <v>11</v>
      </c>
      <c r="H1048" t="s">
        <v>1112</v>
      </c>
      <c r="I1048" s="3" t="s">
        <v>3637</v>
      </c>
      <c r="J1048" s="26" t="s">
        <v>4254</v>
      </c>
      <c r="K1048">
        <v>1161877</v>
      </c>
      <c r="L1048" s="5">
        <v>1162731</v>
      </c>
      <c r="M1048">
        <f t="shared" si="32"/>
        <v>855</v>
      </c>
      <c r="N1048" s="5">
        <f t="shared" si="33"/>
        <v>0</v>
      </c>
      <c r="O1048" s="5"/>
      <c r="P1048" s="5"/>
      <c r="Q1048" s="5"/>
      <c r="R1048" s="5"/>
      <c r="S1048" s="5"/>
      <c r="T1048" s="5"/>
      <c r="U1048" s="5"/>
      <c r="V1048" s="5"/>
    </row>
    <row r="1049" spans="1:22" x14ac:dyDescent="0.3">
      <c r="A1049" t="s">
        <v>3236</v>
      </c>
      <c r="B1049" t="s">
        <v>11</v>
      </c>
      <c r="C1049">
        <v>322</v>
      </c>
      <c r="D1049">
        <v>254781167</v>
      </c>
      <c r="E1049" t="s">
        <v>11</v>
      </c>
      <c r="F1049" t="s">
        <v>3237</v>
      </c>
      <c r="G1049" t="s">
        <v>11</v>
      </c>
      <c r="H1049" t="s">
        <v>3238</v>
      </c>
      <c r="I1049" s="3" t="s">
        <v>4066</v>
      </c>
      <c r="J1049" s="26" t="s">
        <v>4254</v>
      </c>
      <c r="K1049">
        <v>1163027</v>
      </c>
      <c r="L1049" s="5">
        <v>1163995</v>
      </c>
      <c r="M1049">
        <f t="shared" si="32"/>
        <v>969</v>
      </c>
      <c r="N1049" s="5">
        <f t="shared" si="33"/>
        <v>0</v>
      </c>
      <c r="O1049" s="5"/>
      <c r="P1049" s="5"/>
      <c r="Q1049" s="5"/>
      <c r="R1049" s="5"/>
      <c r="S1049" s="5"/>
      <c r="T1049" s="5"/>
      <c r="U1049" s="5"/>
      <c r="V1049" s="5"/>
    </row>
    <row r="1050" spans="1:22" x14ac:dyDescent="0.3">
      <c r="A1050" t="s">
        <v>3239</v>
      </c>
      <c r="B1050" t="s">
        <v>11</v>
      </c>
      <c r="C1050">
        <v>30</v>
      </c>
      <c r="D1050">
        <v>254781168</v>
      </c>
      <c r="E1050" t="s">
        <v>11</v>
      </c>
      <c r="F1050" t="s">
        <v>3240</v>
      </c>
      <c r="G1050" t="s">
        <v>11</v>
      </c>
      <c r="H1050" t="s">
        <v>11</v>
      </c>
      <c r="I1050" s="3" t="s">
        <v>3379</v>
      </c>
      <c r="J1050" s="26" t="s">
        <v>4254</v>
      </c>
      <c r="K1050">
        <v>1163988</v>
      </c>
      <c r="L1050" s="5">
        <v>1164080</v>
      </c>
      <c r="M1050">
        <f t="shared" si="32"/>
        <v>93</v>
      </c>
      <c r="N1050" s="5">
        <f t="shared" si="33"/>
        <v>0</v>
      </c>
      <c r="O1050" s="5"/>
      <c r="P1050" s="5"/>
      <c r="Q1050" s="5"/>
      <c r="R1050" s="5"/>
      <c r="S1050" s="5"/>
      <c r="T1050" s="5"/>
      <c r="U1050" s="5"/>
      <c r="V1050" s="5"/>
    </row>
    <row r="1051" spans="1:22" x14ac:dyDescent="0.3">
      <c r="A1051" t="s">
        <v>3241</v>
      </c>
      <c r="B1051" t="s">
        <v>10</v>
      </c>
      <c r="C1051">
        <v>461</v>
      </c>
      <c r="D1051">
        <v>254781169</v>
      </c>
      <c r="E1051" t="s">
        <v>11</v>
      </c>
      <c r="F1051" t="s">
        <v>3242</v>
      </c>
      <c r="G1051" t="s">
        <v>11</v>
      </c>
      <c r="H1051" t="s">
        <v>3243</v>
      </c>
      <c r="I1051" s="3" t="s">
        <v>4067</v>
      </c>
      <c r="J1051" s="26" t="s">
        <v>4254</v>
      </c>
      <c r="K1051">
        <v>1164410</v>
      </c>
      <c r="L1051" s="5">
        <v>1165795</v>
      </c>
      <c r="M1051">
        <f t="shared" si="32"/>
        <v>1386</v>
      </c>
      <c r="N1051" s="5">
        <f t="shared" si="33"/>
        <v>0</v>
      </c>
      <c r="O1051" s="5"/>
      <c r="P1051" s="5"/>
      <c r="Q1051" s="5"/>
      <c r="R1051" s="5"/>
      <c r="S1051" s="5"/>
      <c r="T1051" s="5"/>
      <c r="U1051" s="5"/>
      <c r="V1051" s="5"/>
    </row>
    <row r="1052" spans="1:22" x14ac:dyDescent="0.3">
      <c r="A1052" t="s">
        <v>3244</v>
      </c>
      <c r="B1052" t="s">
        <v>10</v>
      </c>
      <c r="C1052">
        <v>483</v>
      </c>
      <c r="D1052">
        <v>254781170</v>
      </c>
      <c r="E1052" t="s">
        <v>11</v>
      </c>
      <c r="F1052" t="s">
        <v>3245</v>
      </c>
      <c r="G1052" t="s">
        <v>11</v>
      </c>
      <c r="H1052" t="s">
        <v>3246</v>
      </c>
      <c r="I1052" s="3" t="s">
        <v>4068</v>
      </c>
      <c r="J1052" s="26" t="s">
        <v>4254</v>
      </c>
      <c r="K1052">
        <v>1166037</v>
      </c>
      <c r="L1052" s="5">
        <v>1167488</v>
      </c>
      <c r="M1052">
        <f t="shared" si="32"/>
        <v>1452</v>
      </c>
      <c r="N1052" s="5">
        <f t="shared" si="33"/>
        <v>0</v>
      </c>
      <c r="O1052" s="5"/>
      <c r="P1052" s="5"/>
      <c r="Q1052" s="5"/>
      <c r="R1052" s="5"/>
      <c r="S1052" s="5"/>
      <c r="T1052" s="5"/>
      <c r="U1052" s="5"/>
      <c r="V1052" s="5"/>
    </row>
    <row r="1053" spans="1:22" x14ac:dyDescent="0.3">
      <c r="A1053" t="s">
        <v>3247</v>
      </c>
      <c r="B1053" t="s">
        <v>10</v>
      </c>
      <c r="C1053">
        <v>420</v>
      </c>
      <c r="D1053">
        <v>254781171</v>
      </c>
      <c r="E1053" t="s">
        <v>11</v>
      </c>
      <c r="F1053" t="s">
        <v>3248</v>
      </c>
      <c r="G1053" t="s">
        <v>11</v>
      </c>
      <c r="H1053" t="s">
        <v>867</v>
      </c>
      <c r="I1053" s="3" t="s">
        <v>3379</v>
      </c>
      <c r="J1053" s="26" t="s">
        <v>4254</v>
      </c>
      <c r="K1053">
        <v>1167753</v>
      </c>
      <c r="L1053" s="5">
        <v>1169015</v>
      </c>
      <c r="M1053">
        <f t="shared" si="32"/>
        <v>1263</v>
      </c>
      <c r="N1053" s="5">
        <f t="shared" si="33"/>
        <v>0</v>
      </c>
      <c r="O1053" s="5"/>
      <c r="P1053" s="5"/>
      <c r="Q1053" s="5"/>
      <c r="R1053" s="5"/>
      <c r="S1053" s="5"/>
      <c r="T1053" s="5"/>
      <c r="U1053" s="5"/>
      <c r="V1053" s="5"/>
    </row>
    <row r="1054" spans="1:22" x14ac:dyDescent="0.3">
      <c r="A1054" t="s">
        <v>3249</v>
      </c>
      <c r="B1054" t="s">
        <v>11</v>
      </c>
      <c r="C1054">
        <v>731</v>
      </c>
      <c r="D1054">
        <v>254781172</v>
      </c>
      <c r="E1054" t="s">
        <v>3250</v>
      </c>
      <c r="F1054" t="s">
        <v>3251</v>
      </c>
      <c r="G1054" t="s">
        <v>11</v>
      </c>
      <c r="H1054" t="s">
        <v>34</v>
      </c>
      <c r="I1054" s="3" t="s">
        <v>4069</v>
      </c>
      <c r="J1054" s="26" t="s">
        <v>4254</v>
      </c>
      <c r="K1054">
        <v>1169109</v>
      </c>
      <c r="L1054" s="5">
        <v>1171304</v>
      </c>
      <c r="M1054">
        <f t="shared" si="32"/>
        <v>2196</v>
      </c>
      <c r="N1054" s="5">
        <f t="shared" si="33"/>
        <v>0</v>
      </c>
      <c r="O1054" s="5"/>
      <c r="P1054" s="5"/>
      <c r="Q1054" s="5"/>
      <c r="R1054" s="5"/>
      <c r="S1054" s="5"/>
      <c r="T1054" s="5"/>
      <c r="U1054" s="5"/>
      <c r="V1054" s="5"/>
    </row>
    <row r="1055" spans="1:22" x14ac:dyDescent="0.3">
      <c r="A1055" t="s">
        <v>3252</v>
      </c>
      <c r="B1055" t="s">
        <v>11</v>
      </c>
      <c r="C1055">
        <v>554</v>
      </c>
      <c r="D1055">
        <v>255764514</v>
      </c>
      <c r="E1055" t="s">
        <v>3253</v>
      </c>
      <c r="F1055" t="s">
        <v>3254</v>
      </c>
      <c r="G1055" t="s">
        <v>11</v>
      </c>
      <c r="H1055" t="s">
        <v>3255</v>
      </c>
      <c r="I1055" s="3" t="s">
        <v>4070</v>
      </c>
      <c r="J1055" s="26" t="s">
        <v>4254</v>
      </c>
      <c r="K1055">
        <v>1171422</v>
      </c>
      <c r="L1055" s="5">
        <v>1173086</v>
      </c>
      <c r="M1055">
        <f t="shared" si="32"/>
        <v>1665</v>
      </c>
      <c r="N1055" s="5">
        <f t="shared" si="33"/>
        <v>0</v>
      </c>
      <c r="O1055" s="5"/>
      <c r="P1055" s="5"/>
      <c r="Q1055" s="5"/>
      <c r="R1055" s="5"/>
      <c r="S1055" s="5"/>
      <c r="T1055" s="5"/>
      <c r="U1055" s="5"/>
      <c r="V1055" s="5"/>
    </row>
    <row r="1056" spans="1:22" x14ac:dyDescent="0.3">
      <c r="A1056" t="s">
        <v>3256</v>
      </c>
      <c r="B1056" t="s">
        <v>11</v>
      </c>
      <c r="C1056">
        <v>271</v>
      </c>
      <c r="D1056">
        <v>254781174</v>
      </c>
      <c r="E1056" t="s">
        <v>11</v>
      </c>
      <c r="F1056" t="s">
        <v>3257</v>
      </c>
      <c r="G1056" t="s">
        <v>11</v>
      </c>
      <c r="H1056" t="s">
        <v>3258</v>
      </c>
      <c r="I1056" s="3" t="s">
        <v>4071</v>
      </c>
      <c r="J1056" s="26" t="s">
        <v>4254</v>
      </c>
      <c r="K1056">
        <v>1173151</v>
      </c>
      <c r="L1056" s="5">
        <v>1173966</v>
      </c>
      <c r="M1056">
        <f t="shared" si="32"/>
        <v>816</v>
      </c>
      <c r="N1056" s="5">
        <f t="shared" si="33"/>
        <v>0</v>
      </c>
      <c r="O1056" s="5"/>
      <c r="P1056" s="5"/>
      <c r="Q1056" s="5"/>
      <c r="R1056" s="5"/>
      <c r="S1056" s="5"/>
      <c r="T1056" s="5"/>
      <c r="U1056" s="5"/>
      <c r="V1056" s="5"/>
    </row>
    <row r="1057" spans="1:22" x14ac:dyDescent="0.3">
      <c r="A1057" t="s">
        <v>3259</v>
      </c>
      <c r="B1057" t="s">
        <v>11</v>
      </c>
      <c r="C1057">
        <v>296</v>
      </c>
      <c r="D1057">
        <v>254781175</v>
      </c>
      <c r="E1057" t="s">
        <v>3260</v>
      </c>
      <c r="F1057" t="s">
        <v>3261</v>
      </c>
      <c r="G1057" t="s">
        <v>11</v>
      </c>
      <c r="H1057" t="s">
        <v>3262</v>
      </c>
      <c r="I1057" s="3" t="s">
        <v>4072</v>
      </c>
      <c r="J1057" s="26" t="s">
        <v>4254</v>
      </c>
      <c r="K1057">
        <v>1174092</v>
      </c>
      <c r="L1057" s="5">
        <v>1174982</v>
      </c>
      <c r="M1057">
        <f t="shared" si="32"/>
        <v>891</v>
      </c>
      <c r="N1057" s="5">
        <f t="shared" si="33"/>
        <v>0</v>
      </c>
      <c r="O1057" s="5"/>
      <c r="P1057" s="5"/>
      <c r="Q1057" s="5"/>
      <c r="R1057" s="5"/>
      <c r="S1057" s="5"/>
      <c r="T1057" s="5"/>
      <c r="U1057" s="5"/>
      <c r="V1057" s="5"/>
    </row>
    <row r="1058" spans="1:22" x14ac:dyDescent="0.3">
      <c r="A1058" t="s">
        <v>3263</v>
      </c>
      <c r="B1058" t="s">
        <v>11</v>
      </c>
      <c r="C1058">
        <v>502</v>
      </c>
      <c r="D1058">
        <v>254781176</v>
      </c>
      <c r="E1058" t="s">
        <v>3264</v>
      </c>
      <c r="F1058" t="s">
        <v>3265</v>
      </c>
      <c r="G1058" t="s">
        <v>11</v>
      </c>
      <c r="H1058" t="s">
        <v>3266</v>
      </c>
      <c r="I1058" s="3" t="s">
        <v>4073</v>
      </c>
      <c r="J1058" s="26" t="s">
        <v>4254</v>
      </c>
      <c r="K1058">
        <v>1175072</v>
      </c>
      <c r="L1058" s="5">
        <v>1176580</v>
      </c>
      <c r="M1058">
        <f t="shared" si="32"/>
        <v>1509</v>
      </c>
      <c r="N1058" s="5">
        <f t="shared" si="33"/>
        <v>0</v>
      </c>
      <c r="O1058" s="5"/>
      <c r="P1058" s="5"/>
      <c r="Q1058" s="5"/>
      <c r="R1058" s="5"/>
      <c r="S1058" s="5"/>
      <c r="T1058" s="5"/>
      <c r="U1058" s="5"/>
      <c r="V1058" s="5"/>
    </row>
    <row r="1059" spans="1:22" x14ac:dyDescent="0.3">
      <c r="A1059" t="s">
        <v>3267</v>
      </c>
      <c r="B1059" t="s">
        <v>11</v>
      </c>
      <c r="C1059">
        <v>440</v>
      </c>
      <c r="D1059">
        <v>254781177</v>
      </c>
      <c r="E1059" t="s">
        <v>3268</v>
      </c>
      <c r="F1059" t="s">
        <v>3269</v>
      </c>
      <c r="G1059" t="s">
        <v>11</v>
      </c>
      <c r="H1059" t="s">
        <v>3270</v>
      </c>
      <c r="I1059" s="3" t="s">
        <v>3754</v>
      </c>
      <c r="J1059" s="26" t="s">
        <v>4254</v>
      </c>
      <c r="K1059">
        <v>1176683</v>
      </c>
      <c r="L1059" s="5">
        <v>1178005</v>
      </c>
      <c r="M1059">
        <f t="shared" si="32"/>
        <v>1323</v>
      </c>
      <c r="N1059" s="5">
        <f t="shared" si="33"/>
        <v>0</v>
      </c>
      <c r="O1059" s="5"/>
      <c r="P1059" s="5"/>
      <c r="Q1059" s="5"/>
      <c r="R1059" s="5"/>
      <c r="S1059" s="5"/>
      <c r="T1059" s="5"/>
      <c r="U1059" s="5"/>
      <c r="V1059" s="5"/>
    </row>
    <row r="1060" spans="1:22" x14ac:dyDescent="0.3">
      <c r="A1060" t="s">
        <v>3271</v>
      </c>
      <c r="B1060" t="s">
        <v>11</v>
      </c>
      <c r="C1060">
        <v>304</v>
      </c>
      <c r="D1060">
        <v>254781178</v>
      </c>
      <c r="E1060" t="s">
        <v>3272</v>
      </c>
      <c r="F1060" t="s">
        <v>3273</v>
      </c>
      <c r="G1060" t="s">
        <v>11</v>
      </c>
      <c r="H1060" t="s">
        <v>3274</v>
      </c>
      <c r="I1060" s="3" t="s">
        <v>3754</v>
      </c>
      <c r="J1060" s="26" t="s">
        <v>4254</v>
      </c>
      <c r="K1060">
        <v>1178005</v>
      </c>
      <c r="L1060" s="5">
        <v>1178919</v>
      </c>
      <c r="M1060">
        <f t="shared" si="32"/>
        <v>915</v>
      </c>
      <c r="N1060" s="5">
        <f t="shared" si="33"/>
        <v>0</v>
      </c>
      <c r="O1060" s="5"/>
      <c r="P1060" s="5"/>
      <c r="Q1060" s="5"/>
      <c r="R1060" s="5"/>
      <c r="S1060" s="5"/>
      <c r="T1060" s="5"/>
      <c r="U1060" s="5"/>
      <c r="V1060" s="5"/>
    </row>
    <row r="1061" spans="1:22" x14ac:dyDescent="0.3">
      <c r="A1061" t="s">
        <v>3275</v>
      </c>
      <c r="B1061" t="s">
        <v>11</v>
      </c>
      <c r="C1061">
        <v>300</v>
      </c>
      <c r="D1061">
        <v>254781179</v>
      </c>
      <c r="E1061" t="s">
        <v>3276</v>
      </c>
      <c r="F1061" t="s">
        <v>3277</v>
      </c>
      <c r="G1061" t="s">
        <v>11</v>
      </c>
      <c r="H1061" t="s">
        <v>3278</v>
      </c>
      <c r="I1061" s="3" t="s">
        <v>4074</v>
      </c>
      <c r="J1061" s="26" t="s">
        <v>4254</v>
      </c>
      <c r="K1061">
        <v>1178907</v>
      </c>
      <c r="L1061" s="5">
        <v>1179809</v>
      </c>
      <c r="M1061">
        <f t="shared" si="32"/>
        <v>903</v>
      </c>
      <c r="N1061" s="5">
        <f t="shared" si="33"/>
        <v>0</v>
      </c>
      <c r="O1061" s="5"/>
      <c r="P1061" s="5"/>
      <c r="Q1061" s="5"/>
      <c r="R1061" s="5"/>
      <c r="S1061" s="5"/>
      <c r="T1061" s="5"/>
      <c r="U1061" s="5"/>
      <c r="V1061" s="5"/>
    </row>
    <row r="1062" spans="1:22" x14ac:dyDescent="0.3">
      <c r="A1062" t="s">
        <v>3279</v>
      </c>
      <c r="B1062" t="s">
        <v>10</v>
      </c>
      <c r="C1062">
        <v>71</v>
      </c>
      <c r="D1062">
        <v>254781180</v>
      </c>
      <c r="E1062" t="s">
        <v>11</v>
      </c>
      <c r="F1062" t="s">
        <v>3280</v>
      </c>
      <c r="G1062" t="s">
        <v>11</v>
      </c>
      <c r="H1062" t="s">
        <v>11</v>
      </c>
      <c r="I1062" s="3" t="s">
        <v>3379</v>
      </c>
      <c r="J1062" s="26" t="s">
        <v>4254</v>
      </c>
      <c r="K1062">
        <v>1180445</v>
      </c>
      <c r="L1062" s="5">
        <v>1180660</v>
      </c>
      <c r="M1062">
        <f t="shared" si="32"/>
        <v>216</v>
      </c>
      <c r="N1062" s="5">
        <f t="shared" si="33"/>
        <v>0</v>
      </c>
      <c r="O1062" s="5"/>
      <c r="P1062" s="5"/>
      <c r="Q1062" s="5"/>
      <c r="R1062" s="5"/>
      <c r="S1062" s="5"/>
      <c r="T1062" s="5"/>
      <c r="U1062" s="5"/>
      <c r="V1062" s="5"/>
    </row>
    <row r="1063" spans="1:22" x14ac:dyDescent="0.3">
      <c r="A1063" t="s">
        <v>3281</v>
      </c>
      <c r="B1063" t="s">
        <v>10</v>
      </c>
      <c r="C1063">
        <v>85</v>
      </c>
      <c r="D1063">
        <v>254781181</v>
      </c>
      <c r="E1063" t="s">
        <v>11</v>
      </c>
      <c r="F1063" t="s">
        <v>3282</v>
      </c>
      <c r="G1063" t="s">
        <v>11</v>
      </c>
      <c r="H1063" t="s">
        <v>11</v>
      </c>
      <c r="I1063" s="3" t="s">
        <v>3379</v>
      </c>
      <c r="J1063" s="26" t="s">
        <v>4254</v>
      </c>
      <c r="K1063">
        <v>1180776</v>
      </c>
      <c r="L1063" s="5">
        <v>1181033</v>
      </c>
      <c r="M1063">
        <f t="shared" si="32"/>
        <v>258</v>
      </c>
      <c r="N1063" s="5">
        <f t="shared" si="33"/>
        <v>0</v>
      </c>
      <c r="O1063" s="5"/>
      <c r="P1063" s="5"/>
      <c r="Q1063" s="5"/>
      <c r="R1063" s="5"/>
      <c r="S1063" s="5"/>
      <c r="T1063" s="5"/>
      <c r="U1063" s="5"/>
      <c r="V1063" s="5"/>
    </row>
    <row r="1064" spans="1:22" x14ac:dyDescent="0.3">
      <c r="A1064" t="s">
        <v>3283</v>
      </c>
      <c r="B1064" t="s">
        <v>11</v>
      </c>
      <c r="C1064">
        <v>94</v>
      </c>
      <c r="D1064">
        <v>254781182</v>
      </c>
      <c r="E1064" t="s">
        <v>11</v>
      </c>
      <c r="F1064" t="s">
        <v>3284</v>
      </c>
      <c r="G1064" t="s">
        <v>11</v>
      </c>
      <c r="H1064" t="s">
        <v>11</v>
      </c>
      <c r="I1064" s="3" t="s">
        <v>3379</v>
      </c>
      <c r="J1064" s="26" t="s">
        <v>4254</v>
      </c>
      <c r="K1064">
        <v>1181659</v>
      </c>
      <c r="L1064" s="5">
        <v>1181943</v>
      </c>
      <c r="M1064">
        <f t="shared" si="32"/>
        <v>285</v>
      </c>
      <c r="N1064" s="5">
        <f t="shared" si="33"/>
        <v>0</v>
      </c>
      <c r="O1064" s="5"/>
      <c r="P1064" s="5"/>
      <c r="Q1064" s="5"/>
      <c r="R1064" s="5"/>
      <c r="S1064" s="5"/>
      <c r="T1064" s="5"/>
      <c r="U1064" s="5"/>
      <c r="V1064" s="5"/>
    </row>
    <row r="1065" spans="1:22" x14ac:dyDescent="0.3">
      <c r="A1065" t="s">
        <v>3285</v>
      </c>
      <c r="B1065" t="s">
        <v>11</v>
      </c>
      <c r="C1065">
        <v>94</v>
      </c>
      <c r="D1065">
        <v>254781183</v>
      </c>
      <c r="E1065" t="s">
        <v>11</v>
      </c>
      <c r="F1065" t="s">
        <v>3286</v>
      </c>
      <c r="G1065" t="s">
        <v>11</v>
      </c>
      <c r="H1065" t="s">
        <v>11</v>
      </c>
      <c r="I1065" s="3" t="s">
        <v>3379</v>
      </c>
      <c r="J1065" s="26" t="s">
        <v>4254</v>
      </c>
      <c r="K1065">
        <v>1182088</v>
      </c>
      <c r="L1065" s="5">
        <v>1182372</v>
      </c>
      <c r="M1065">
        <f t="shared" si="32"/>
        <v>285</v>
      </c>
      <c r="N1065" s="5">
        <f t="shared" si="33"/>
        <v>0</v>
      </c>
      <c r="O1065" s="5"/>
      <c r="P1065" s="5"/>
      <c r="Q1065" s="5"/>
      <c r="R1065" s="5"/>
      <c r="S1065" s="5"/>
      <c r="T1065" s="5"/>
      <c r="U1065" s="5"/>
      <c r="V1065" s="5"/>
    </row>
    <row r="1066" spans="1:22" x14ac:dyDescent="0.3">
      <c r="A1066" t="s">
        <v>3287</v>
      </c>
      <c r="B1066" t="s">
        <v>11</v>
      </c>
      <c r="C1066">
        <v>78</v>
      </c>
      <c r="D1066">
        <v>254781184</v>
      </c>
      <c r="E1066" t="s">
        <v>11</v>
      </c>
      <c r="F1066" t="s">
        <v>3288</v>
      </c>
      <c r="G1066" t="s">
        <v>11</v>
      </c>
      <c r="H1066" t="s">
        <v>11</v>
      </c>
      <c r="I1066" s="3" t="s">
        <v>3379</v>
      </c>
      <c r="J1066" s="26" t="s">
        <v>4254</v>
      </c>
      <c r="K1066">
        <v>1183126</v>
      </c>
      <c r="L1066" s="5">
        <v>1183362</v>
      </c>
      <c r="M1066">
        <f t="shared" si="32"/>
        <v>237</v>
      </c>
      <c r="N1066" s="5">
        <f t="shared" si="33"/>
        <v>0</v>
      </c>
      <c r="O1066" s="5"/>
      <c r="P1066" s="5"/>
      <c r="Q1066" s="5"/>
      <c r="R1066" s="5"/>
      <c r="S1066" s="5"/>
      <c r="T1066" s="5"/>
      <c r="U1066" s="5"/>
      <c r="V1066" s="5"/>
    </row>
    <row r="1067" spans="1:22" x14ac:dyDescent="0.3">
      <c r="A1067" t="s">
        <v>3289</v>
      </c>
      <c r="B1067" t="s">
        <v>10</v>
      </c>
      <c r="C1067">
        <v>42</v>
      </c>
      <c r="D1067">
        <v>254781185</v>
      </c>
      <c r="E1067" t="s">
        <v>11</v>
      </c>
      <c r="F1067" t="s">
        <v>3290</v>
      </c>
      <c r="G1067" t="s">
        <v>11</v>
      </c>
      <c r="H1067" t="s">
        <v>11</v>
      </c>
      <c r="I1067" s="3" t="s">
        <v>3379</v>
      </c>
      <c r="J1067" s="26" t="s">
        <v>4254</v>
      </c>
      <c r="K1067">
        <v>1184044</v>
      </c>
      <c r="L1067" s="5">
        <v>1184172</v>
      </c>
      <c r="M1067">
        <f t="shared" si="32"/>
        <v>129</v>
      </c>
      <c r="N1067" s="5">
        <f t="shared" si="33"/>
        <v>0</v>
      </c>
      <c r="O1067" s="5"/>
      <c r="P1067" s="5"/>
      <c r="Q1067" s="5"/>
      <c r="R1067" s="5"/>
      <c r="S1067" s="5"/>
      <c r="T1067" s="5"/>
      <c r="U1067" s="5"/>
      <c r="V1067" s="5"/>
    </row>
    <row r="1068" spans="1:22" x14ac:dyDescent="0.3">
      <c r="A1068" t="s">
        <v>3291</v>
      </c>
      <c r="B1068" t="s">
        <v>11</v>
      </c>
      <c r="C1068">
        <v>45</v>
      </c>
      <c r="D1068">
        <v>254781186</v>
      </c>
      <c r="E1068" t="s">
        <v>11</v>
      </c>
      <c r="F1068" t="s">
        <v>3292</v>
      </c>
      <c r="G1068" t="s">
        <v>11</v>
      </c>
      <c r="H1068" t="s">
        <v>11</v>
      </c>
      <c r="I1068" s="3" t="s">
        <v>3379</v>
      </c>
      <c r="J1068" s="26" t="s">
        <v>4254</v>
      </c>
      <c r="K1068">
        <v>1184741</v>
      </c>
      <c r="L1068" s="5">
        <v>1184878</v>
      </c>
      <c r="M1068">
        <f t="shared" si="32"/>
        <v>138</v>
      </c>
      <c r="N1068" s="5">
        <f t="shared" si="33"/>
        <v>0</v>
      </c>
      <c r="O1068" s="5"/>
      <c r="P1068" s="5"/>
      <c r="Q1068" s="5"/>
      <c r="R1068" s="5"/>
      <c r="S1068" s="5"/>
      <c r="T1068" s="5"/>
      <c r="U1068" s="5"/>
      <c r="V1068" s="5"/>
    </row>
    <row r="1069" spans="1:22" x14ac:dyDescent="0.3">
      <c r="A1069" t="s">
        <v>3293</v>
      </c>
      <c r="B1069" t="s">
        <v>11</v>
      </c>
      <c r="C1069">
        <v>367</v>
      </c>
      <c r="D1069">
        <v>254781187</v>
      </c>
      <c r="E1069" t="s">
        <v>11</v>
      </c>
      <c r="F1069" t="s">
        <v>3294</v>
      </c>
      <c r="G1069" t="s">
        <v>11</v>
      </c>
      <c r="H1069" t="s">
        <v>11</v>
      </c>
      <c r="I1069" s="3" t="s">
        <v>4075</v>
      </c>
      <c r="J1069" s="26" t="s">
        <v>4254</v>
      </c>
      <c r="K1069">
        <v>1184862</v>
      </c>
      <c r="L1069" s="5">
        <v>1185965</v>
      </c>
      <c r="M1069">
        <f t="shared" si="32"/>
        <v>1104</v>
      </c>
      <c r="N1069" s="5">
        <f t="shared" si="33"/>
        <v>0</v>
      </c>
      <c r="O1069" s="5"/>
      <c r="P1069" s="5"/>
      <c r="Q1069" s="5"/>
      <c r="R1069" s="5"/>
      <c r="S1069" s="5"/>
      <c r="T1069" s="5"/>
      <c r="U1069" s="5"/>
      <c r="V1069" s="5"/>
    </row>
    <row r="1070" spans="1:22" x14ac:dyDescent="0.3">
      <c r="A1070" t="s">
        <v>3295</v>
      </c>
      <c r="B1070" t="s">
        <v>11</v>
      </c>
      <c r="C1070">
        <v>185</v>
      </c>
      <c r="D1070">
        <v>254781188</v>
      </c>
      <c r="E1070" t="s">
        <v>11</v>
      </c>
      <c r="F1070" t="s">
        <v>3296</v>
      </c>
      <c r="G1070" t="s">
        <v>11</v>
      </c>
      <c r="H1070" t="s">
        <v>11</v>
      </c>
      <c r="I1070" s="3" t="s">
        <v>3379</v>
      </c>
      <c r="J1070" s="26" t="s">
        <v>4254</v>
      </c>
      <c r="K1070">
        <v>1186354</v>
      </c>
      <c r="L1070" s="5">
        <v>1186911</v>
      </c>
      <c r="M1070">
        <f t="shared" si="32"/>
        <v>558</v>
      </c>
      <c r="N1070" s="5">
        <f t="shared" si="33"/>
        <v>0</v>
      </c>
      <c r="O1070" s="5"/>
      <c r="P1070" s="5"/>
      <c r="Q1070" s="5"/>
      <c r="R1070" s="5"/>
      <c r="S1070" s="5"/>
      <c r="T1070" s="5"/>
      <c r="U1070" s="5"/>
      <c r="V1070" s="5"/>
    </row>
    <row r="1071" spans="1:22" x14ac:dyDescent="0.3">
      <c r="A1071" t="s">
        <v>3297</v>
      </c>
      <c r="B1071" t="s">
        <v>11</v>
      </c>
      <c r="C1071">
        <v>252</v>
      </c>
      <c r="D1071">
        <v>254781189</v>
      </c>
      <c r="E1071" t="s">
        <v>11</v>
      </c>
      <c r="F1071" t="s">
        <v>3298</v>
      </c>
      <c r="G1071" t="s">
        <v>11</v>
      </c>
      <c r="H1071" t="s">
        <v>11</v>
      </c>
      <c r="I1071" s="3" t="s">
        <v>3379</v>
      </c>
      <c r="J1071" s="26" t="s">
        <v>4254</v>
      </c>
      <c r="K1071">
        <v>1188579</v>
      </c>
      <c r="L1071" s="5">
        <v>1189337</v>
      </c>
      <c r="M1071">
        <f t="shared" si="32"/>
        <v>759</v>
      </c>
      <c r="N1071" s="5">
        <f t="shared" si="33"/>
        <v>0</v>
      </c>
      <c r="O1071" s="5"/>
      <c r="P1071" s="5"/>
      <c r="Q1071" s="5"/>
      <c r="R1071" s="5"/>
      <c r="S1071" s="5"/>
      <c r="T1071" s="5"/>
      <c r="U1071" s="5"/>
      <c r="V1071" s="5"/>
    </row>
    <row r="1072" spans="1:22" x14ac:dyDescent="0.3">
      <c r="A1072" t="s">
        <v>3299</v>
      </c>
      <c r="B1072" t="s">
        <v>11</v>
      </c>
      <c r="C1072">
        <v>233</v>
      </c>
      <c r="D1072">
        <v>254781190</v>
      </c>
      <c r="E1072" t="s">
        <v>11</v>
      </c>
      <c r="F1072" t="s">
        <v>3300</v>
      </c>
      <c r="G1072" t="s">
        <v>11</v>
      </c>
      <c r="H1072" t="s">
        <v>11</v>
      </c>
      <c r="I1072" s="3" t="s">
        <v>3379</v>
      </c>
      <c r="J1072" s="26" t="s">
        <v>4254</v>
      </c>
      <c r="K1072">
        <v>1189297</v>
      </c>
      <c r="L1072" s="5">
        <v>1189998</v>
      </c>
      <c r="M1072">
        <f t="shared" si="32"/>
        <v>702</v>
      </c>
      <c r="N1072" s="5">
        <f t="shared" si="33"/>
        <v>0</v>
      </c>
      <c r="O1072" s="5"/>
      <c r="P1072" s="5"/>
      <c r="Q1072" s="5"/>
      <c r="R1072" s="5"/>
      <c r="S1072" s="5"/>
      <c r="T1072" s="5"/>
      <c r="U1072" s="5"/>
      <c r="V1072" s="5"/>
    </row>
    <row r="1073" spans="1:22" x14ac:dyDescent="0.3">
      <c r="A1073" t="s">
        <v>3301</v>
      </c>
      <c r="B1073" t="s">
        <v>10</v>
      </c>
      <c r="C1073">
        <v>165</v>
      </c>
      <c r="D1073">
        <v>254781191</v>
      </c>
      <c r="E1073" t="s">
        <v>11</v>
      </c>
      <c r="F1073" t="s">
        <v>3302</v>
      </c>
      <c r="G1073" t="s">
        <v>11</v>
      </c>
      <c r="H1073" t="s">
        <v>11</v>
      </c>
      <c r="I1073" s="3" t="s">
        <v>3379</v>
      </c>
      <c r="J1073" s="26" t="s">
        <v>4254</v>
      </c>
      <c r="K1073">
        <v>1190024</v>
      </c>
      <c r="L1073" s="5">
        <v>1190521</v>
      </c>
      <c r="M1073">
        <f t="shared" si="32"/>
        <v>498</v>
      </c>
      <c r="N1073" s="5">
        <f t="shared" si="33"/>
        <v>0</v>
      </c>
      <c r="O1073" s="5"/>
      <c r="P1073" s="5"/>
      <c r="Q1073" s="5"/>
      <c r="R1073" s="5"/>
      <c r="S1073" s="5"/>
      <c r="T1073" s="5"/>
      <c r="U1073" s="5"/>
      <c r="V1073" s="5"/>
    </row>
    <row r="1074" spans="1:22" x14ac:dyDescent="0.3">
      <c r="A1074" t="s">
        <v>3303</v>
      </c>
      <c r="B1074" t="s">
        <v>10</v>
      </c>
      <c r="C1074">
        <v>198</v>
      </c>
      <c r="D1074">
        <v>254781192</v>
      </c>
      <c r="E1074" t="s">
        <v>11</v>
      </c>
      <c r="F1074" t="s">
        <v>3304</v>
      </c>
      <c r="G1074" t="s">
        <v>11</v>
      </c>
      <c r="H1074" t="s">
        <v>11</v>
      </c>
      <c r="I1074" s="3" t="s">
        <v>3379</v>
      </c>
      <c r="J1074" s="26" t="s">
        <v>4254</v>
      </c>
      <c r="K1074">
        <v>1190526</v>
      </c>
      <c r="L1074" s="5">
        <v>1191122</v>
      </c>
      <c r="M1074">
        <f t="shared" si="32"/>
        <v>597</v>
      </c>
      <c r="N1074" s="5">
        <f t="shared" si="33"/>
        <v>0</v>
      </c>
      <c r="O1074" s="5"/>
      <c r="P1074" s="5"/>
      <c r="Q1074" s="5"/>
      <c r="R1074" s="5"/>
      <c r="S1074" s="5"/>
      <c r="T1074" s="5"/>
      <c r="U1074" s="5"/>
      <c r="V1074" s="5"/>
    </row>
    <row r="1075" spans="1:22" x14ac:dyDescent="0.3">
      <c r="A1075" t="s">
        <v>3305</v>
      </c>
      <c r="B1075" t="s">
        <v>10</v>
      </c>
      <c r="C1075">
        <v>675</v>
      </c>
      <c r="D1075">
        <v>254781193</v>
      </c>
      <c r="E1075" t="s">
        <v>11</v>
      </c>
      <c r="F1075" t="s">
        <v>3306</v>
      </c>
      <c r="G1075" t="s">
        <v>11</v>
      </c>
      <c r="H1075" t="s">
        <v>24</v>
      </c>
      <c r="I1075" s="3" t="s">
        <v>3381</v>
      </c>
      <c r="J1075" s="26" t="s">
        <v>4254</v>
      </c>
      <c r="K1075">
        <v>1191125</v>
      </c>
      <c r="L1075" s="5">
        <v>1193152</v>
      </c>
      <c r="M1075">
        <f t="shared" si="32"/>
        <v>2028</v>
      </c>
      <c r="N1075" s="5">
        <f t="shared" si="33"/>
        <v>0</v>
      </c>
      <c r="O1075" s="5"/>
      <c r="P1075" s="5"/>
      <c r="Q1075" s="5"/>
      <c r="R1075" s="5"/>
      <c r="S1075" s="5"/>
      <c r="T1075" s="5"/>
      <c r="U1075" s="5"/>
      <c r="V1075" s="5"/>
    </row>
    <row r="1076" spans="1:22" x14ac:dyDescent="0.3">
      <c r="A1076" t="s">
        <v>3307</v>
      </c>
      <c r="B1076" t="s">
        <v>10</v>
      </c>
      <c r="C1076">
        <v>98</v>
      </c>
      <c r="D1076">
        <v>254781194</v>
      </c>
      <c r="E1076" t="s">
        <v>11</v>
      </c>
      <c r="F1076" t="s">
        <v>3308</v>
      </c>
      <c r="G1076" t="s">
        <v>11</v>
      </c>
      <c r="H1076" t="s">
        <v>11</v>
      </c>
      <c r="I1076" s="3" t="s">
        <v>3379</v>
      </c>
      <c r="J1076" s="26" t="s">
        <v>4254</v>
      </c>
      <c r="K1076">
        <v>1193149</v>
      </c>
      <c r="L1076" s="5">
        <v>1193445</v>
      </c>
      <c r="M1076">
        <f t="shared" si="32"/>
        <v>297</v>
      </c>
      <c r="N1076" s="5">
        <f t="shared" si="33"/>
        <v>0</v>
      </c>
      <c r="O1076" s="5"/>
      <c r="P1076" s="5"/>
      <c r="Q1076" s="5"/>
      <c r="R1076" s="5"/>
      <c r="S1076" s="5"/>
      <c r="T1076" s="5"/>
      <c r="U1076" s="5"/>
      <c r="V1076" s="5"/>
    </row>
    <row r="1077" spans="1:22" x14ac:dyDescent="0.3">
      <c r="A1077" t="s">
        <v>3309</v>
      </c>
      <c r="B1077" t="s">
        <v>10</v>
      </c>
      <c r="C1077">
        <v>458</v>
      </c>
      <c r="D1077">
        <v>255764515</v>
      </c>
      <c r="E1077" t="s">
        <v>11</v>
      </c>
      <c r="F1077" t="s">
        <v>3310</v>
      </c>
      <c r="G1077" t="s">
        <v>11</v>
      </c>
      <c r="H1077" t="s">
        <v>29</v>
      </c>
      <c r="I1077" s="3" t="s">
        <v>4076</v>
      </c>
      <c r="J1077" s="26" t="s">
        <v>4254</v>
      </c>
      <c r="K1077">
        <v>1193442</v>
      </c>
      <c r="L1077" s="5">
        <v>1194818</v>
      </c>
      <c r="M1077">
        <f t="shared" si="32"/>
        <v>1377</v>
      </c>
      <c r="N1077" s="5">
        <f t="shared" si="33"/>
        <v>0</v>
      </c>
      <c r="O1077" s="5"/>
      <c r="P1077" s="5"/>
      <c r="Q1077" s="5"/>
      <c r="R1077" s="5"/>
      <c r="S1077" s="5"/>
      <c r="T1077" s="5"/>
      <c r="U1077" s="5"/>
      <c r="V1077" s="5"/>
    </row>
    <row r="1078" spans="1:22" x14ac:dyDescent="0.3">
      <c r="A1078" t="s">
        <v>3311</v>
      </c>
      <c r="B1078" t="s">
        <v>10</v>
      </c>
      <c r="C1078">
        <v>119</v>
      </c>
      <c r="D1078">
        <v>254781196</v>
      </c>
      <c r="E1078" t="s">
        <v>11</v>
      </c>
      <c r="F1078" t="s">
        <v>3312</v>
      </c>
      <c r="G1078" t="s">
        <v>11</v>
      </c>
      <c r="H1078" t="s">
        <v>34</v>
      </c>
      <c r="I1078" s="3" t="s">
        <v>3383</v>
      </c>
      <c r="J1078" s="26" t="s">
        <v>4254</v>
      </c>
      <c r="K1078">
        <v>1194811</v>
      </c>
      <c r="L1078" s="5">
        <v>1195170</v>
      </c>
      <c r="M1078">
        <f t="shared" si="32"/>
        <v>360</v>
      </c>
      <c r="N1078" s="5">
        <f t="shared" si="33"/>
        <v>0</v>
      </c>
      <c r="O1078" s="5"/>
      <c r="P1078" s="5"/>
      <c r="Q1078" s="5"/>
      <c r="R1078" s="5"/>
      <c r="S1078" s="5"/>
      <c r="T1078" s="5"/>
      <c r="U1078" s="5"/>
      <c r="V1078" s="5"/>
    </row>
    <row r="1079" spans="1:22" x14ac:dyDescent="0.3">
      <c r="A1079" t="s">
        <v>3313</v>
      </c>
      <c r="B1079" t="s">
        <v>10</v>
      </c>
      <c r="C1079">
        <v>185</v>
      </c>
      <c r="D1079">
        <v>254781197</v>
      </c>
      <c r="E1079" t="s">
        <v>36</v>
      </c>
      <c r="F1079" t="s">
        <v>3314</v>
      </c>
      <c r="G1079" t="s">
        <v>11</v>
      </c>
      <c r="H1079" t="s">
        <v>38</v>
      </c>
      <c r="I1079" s="3" t="s">
        <v>3384</v>
      </c>
      <c r="J1079" s="26" t="s">
        <v>4254</v>
      </c>
      <c r="K1079">
        <v>1195172</v>
      </c>
      <c r="L1079" s="5">
        <v>1195729</v>
      </c>
      <c r="M1079">
        <f t="shared" si="32"/>
        <v>558</v>
      </c>
      <c r="N1079" s="5">
        <f t="shared" si="33"/>
        <v>0</v>
      </c>
      <c r="O1079" s="5"/>
      <c r="P1079" s="5"/>
      <c r="Q1079" s="5"/>
      <c r="R1079" s="5"/>
      <c r="S1079" s="5"/>
      <c r="T1079" s="5"/>
      <c r="U1079" s="5"/>
      <c r="V1079" s="5"/>
    </row>
    <row r="1080" spans="1:22" x14ac:dyDescent="0.3">
      <c r="A1080" t="s">
        <v>3315</v>
      </c>
      <c r="B1080" t="s">
        <v>10</v>
      </c>
      <c r="C1080">
        <v>117</v>
      </c>
      <c r="D1080">
        <v>254781198</v>
      </c>
      <c r="E1080" t="s">
        <v>11</v>
      </c>
      <c r="F1080" t="s">
        <v>3316</v>
      </c>
      <c r="G1080" t="s">
        <v>11</v>
      </c>
      <c r="H1080" t="s">
        <v>11</v>
      </c>
      <c r="I1080" s="3" t="s">
        <v>3384</v>
      </c>
      <c r="J1080" s="26" t="s">
        <v>4254</v>
      </c>
      <c r="K1080">
        <v>1195911</v>
      </c>
      <c r="L1080" s="5">
        <v>1196264</v>
      </c>
      <c r="M1080">
        <f t="shared" si="32"/>
        <v>354</v>
      </c>
      <c r="N1080" s="5">
        <f t="shared" si="33"/>
        <v>0</v>
      </c>
      <c r="O1080" s="5"/>
      <c r="P1080" s="5"/>
      <c r="Q1080" s="5"/>
      <c r="R1080" s="5"/>
      <c r="S1080" s="5"/>
      <c r="T1080" s="5"/>
      <c r="U1080" s="5"/>
      <c r="V1080" s="5"/>
    </row>
    <row r="1081" spans="1:22" x14ac:dyDescent="0.3">
      <c r="A1081" t="s">
        <v>3317</v>
      </c>
      <c r="B1081" t="s">
        <v>11</v>
      </c>
      <c r="C1081">
        <v>157</v>
      </c>
      <c r="D1081">
        <v>254781199</v>
      </c>
      <c r="E1081" t="s">
        <v>11</v>
      </c>
      <c r="F1081" t="s">
        <v>3318</v>
      </c>
      <c r="G1081" t="s">
        <v>11</v>
      </c>
      <c r="H1081" t="s">
        <v>11</v>
      </c>
      <c r="I1081" s="3" t="s">
        <v>3379</v>
      </c>
      <c r="J1081" s="26" t="s">
        <v>4254</v>
      </c>
      <c r="K1081">
        <v>1196268</v>
      </c>
      <c r="L1081" s="5">
        <v>1196741</v>
      </c>
      <c r="M1081">
        <f t="shared" si="32"/>
        <v>474</v>
      </c>
      <c r="N1081" s="5">
        <f t="shared" si="33"/>
        <v>0</v>
      </c>
      <c r="O1081" s="5"/>
      <c r="P1081" s="5"/>
      <c r="Q1081" s="5"/>
      <c r="R1081" s="5"/>
      <c r="S1081" s="5"/>
      <c r="T1081" s="5"/>
      <c r="U1081" s="5"/>
      <c r="V1081" s="5"/>
    </row>
    <row r="1082" spans="1:22" x14ac:dyDescent="0.3">
      <c r="A1082" t="s">
        <v>3319</v>
      </c>
      <c r="B1082" t="s">
        <v>11</v>
      </c>
      <c r="C1082">
        <v>90</v>
      </c>
      <c r="D1082">
        <v>346722693</v>
      </c>
      <c r="E1082" t="s">
        <v>11</v>
      </c>
      <c r="F1082" t="s">
        <v>3320</v>
      </c>
      <c r="G1082" t="s">
        <v>11</v>
      </c>
      <c r="H1082" t="s">
        <v>11</v>
      </c>
      <c r="I1082" s="3" t="s">
        <v>3379</v>
      </c>
      <c r="J1082" s="26" t="s">
        <v>4254</v>
      </c>
      <c r="K1082">
        <v>1196738</v>
      </c>
      <c r="L1082" s="5">
        <v>1197010</v>
      </c>
      <c r="M1082">
        <f t="shared" si="32"/>
        <v>273</v>
      </c>
      <c r="N1082" s="5">
        <f t="shared" si="33"/>
        <v>0</v>
      </c>
      <c r="O1082" s="5"/>
      <c r="P1082" s="5"/>
      <c r="Q1082" s="5"/>
      <c r="R1082" s="5"/>
      <c r="S1082" s="5"/>
      <c r="T1082" s="5"/>
      <c r="U1082" s="5"/>
      <c r="V1082" s="5"/>
    </row>
    <row r="1083" spans="1:22" x14ac:dyDescent="0.3">
      <c r="A1083" t="s">
        <v>3321</v>
      </c>
      <c r="B1083" t="s">
        <v>11</v>
      </c>
      <c r="C1083">
        <v>919</v>
      </c>
      <c r="D1083">
        <v>346722694</v>
      </c>
      <c r="E1083" t="s">
        <v>11</v>
      </c>
      <c r="F1083" t="s">
        <v>3322</v>
      </c>
      <c r="G1083" t="s">
        <v>11</v>
      </c>
      <c r="H1083" t="s">
        <v>11</v>
      </c>
      <c r="I1083" s="3" t="s">
        <v>3379</v>
      </c>
      <c r="J1083" s="26" t="s">
        <v>4254</v>
      </c>
      <c r="K1083">
        <v>1197003</v>
      </c>
      <c r="L1083" s="5">
        <v>1199762</v>
      </c>
      <c r="M1083">
        <f t="shared" si="32"/>
        <v>2760</v>
      </c>
      <c r="N1083" s="5">
        <f t="shared" si="33"/>
        <v>0</v>
      </c>
      <c r="O1083" s="5"/>
      <c r="P1083" s="5"/>
      <c r="Q1083" s="5"/>
      <c r="R1083" s="5"/>
      <c r="S1083" s="5"/>
      <c r="T1083" s="5"/>
      <c r="U1083" s="5"/>
      <c r="V1083" s="5"/>
    </row>
    <row r="1084" spans="1:22" x14ac:dyDescent="0.3">
      <c r="A1084" t="s">
        <v>3323</v>
      </c>
      <c r="B1084" t="s">
        <v>11</v>
      </c>
      <c r="C1084">
        <v>864</v>
      </c>
      <c r="D1084">
        <v>254781202</v>
      </c>
      <c r="E1084" t="s">
        <v>11</v>
      </c>
      <c r="F1084" t="s">
        <v>3324</v>
      </c>
      <c r="G1084" t="s">
        <v>11</v>
      </c>
      <c r="H1084" t="s">
        <v>11</v>
      </c>
      <c r="I1084" s="3" t="s">
        <v>3379</v>
      </c>
      <c r="J1084" s="26" t="s">
        <v>4254</v>
      </c>
      <c r="K1084">
        <v>1199769</v>
      </c>
      <c r="L1084" s="5">
        <v>1202363</v>
      </c>
      <c r="M1084">
        <f t="shared" si="32"/>
        <v>2595</v>
      </c>
      <c r="N1084" s="5">
        <f t="shared" si="33"/>
        <v>0</v>
      </c>
      <c r="O1084" s="5"/>
      <c r="P1084" s="5"/>
      <c r="Q1084" s="5"/>
      <c r="R1084" s="5"/>
      <c r="S1084" s="5"/>
      <c r="T1084" s="5"/>
      <c r="U1084" s="5"/>
      <c r="V1084" s="5"/>
    </row>
    <row r="1085" spans="1:22" x14ac:dyDescent="0.3">
      <c r="A1085" t="s">
        <v>3325</v>
      </c>
      <c r="B1085" t="s">
        <v>11</v>
      </c>
      <c r="C1085">
        <v>478</v>
      </c>
      <c r="D1085">
        <v>254781203</v>
      </c>
      <c r="E1085" t="s">
        <v>11</v>
      </c>
      <c r="F1085" t="s">
        <v>3326</v>
      </c>
      <c r="G1085" t="s">
        <v>11</v>
      </c>
      <c r="H1085" t="s">
        <v>11</v>
      </c>
      <c r="I1085" s="3" t="s">
        <v>3379</v>
      </c>
      <c r="J1085" s="26" t="s">
        <v>4254</v>
      </c>
      <c r="K1085">
        <v>1202360</v>
      </c>
      <c r="L1085" s="5">
        <v>1203796</v>
      </c>
      <c r="M1085">
        <f t="shared" si="32"/>
        <v>1437</v>
      </c>
      <c r="N1085" s="5">
        <f t="shared" si="33"/>
        <v>0</v>
      </c>
      <c r="O1085" s="5"/>
      <c r="P1085" s="5"/>
      <c r="Q1085" s="5"/>
      <c r="R1085" s="5"/>
      <c r="S1085" s="5"/>
      <c r="T1085" s="5"/>
      <c r="U1085" s="5"/>
      <c r="V1085" s="5"/>
    </row>
    <row r="1086" spans="1:22" x14ac:dyDescent="0.3">
      <c r="A1086" t="s">
        <v>3327</v>
      </c>
      <c r="B1086" t="s">
        <v>11</v>
      </c>
      <c r="C1086">
        <v>707</v>
      </c>
      <c r="D1086">
        <v>254781204</v>
      </c>
      <c r="E1086" t="s">
        <v>11</v>
      </c>
      <c r="F1086" t="s">
        <v>3328</v>
      </c>
      <c r="G1086" t="s">
        <v>11</v>
      </c>
      <c r="H1086" t="s">
        <v>11</v>
      </c>
      <c r="I1086" s="3" t="s">
        <v>3379</v>
      </c>
      <c r="J1086" s="26" t="s">
        <v>4254</v>
      </c>
      <c r="K1086">
        <v>1203814</v>
      </c>
      <c r="L1086" s="5">
        <v>1205937</v>
      </c>
      <c r="M1086">
        <f t="shared" si="32"/>
        <v>2124</v>
      </c>
      <c r="N1086" s="5">
        <f t="shared" si="33"/>
        <v>0</v>
      </c>
      <c r="O1086" s="5"/>
      <c r="P1086" s="5"/>
      <c r="Q1086" s="5"/>
      <c r="R1086" s="5"/>
      <c r="S1086" s="5"/>
      <c r="T1086" s="5"/>
      <c r="U1086" s="5"/>
      <c r="V1086" s="5"/>
    </row>
    <row r="1087" spans="1:22" x14ac:dyDescent="0.3">
      <c r="A1087" t="s">
        <v>3329</v>
      </c>
      <c r="B1087" t="s">
        <v>11</v>
      </c>
      <c r="C1087">
        <v>171</v>
      </c>
      <c r="D1087">
        <v>254781205</v>
      </c>
      <c r="E1087" t="s">
        <v>11</v>
      </c>
      <c r="F1087" t="s">
        <v>3330</v>
      </c>
      <c r="G1087" t="s">
        <v>11</v>
      </c>
      <c r="H1087" t="s">
        <v>11</v>
      </c>
      <c r="I1087" s="3" t="s">
        <v>3379</v>
      </c>
      <c r="J1087" s="26" t="s">
        <v>4254</v>
      </c>
      <c r="K1087">
        <v>1205934</v>
      </c>
      <c r="L1087" s="5">
        <v>1206449</v>
      </c>
      <c r="M1087">
        <f t="shared" si="32"/>
        <v>516</v>
      </c>
      <c r="N1087" s="5">
        <f t="shared" si="33"/>
        <v>0</v>
      </c>
      <c r="O1087" s="5"/>
      <c r="P1087" s="5"/>
      <c r="Q1087" s="5"/>
      <c r="R1087" s="5"/>
      <c r="S1087" s="5"/>
      <c r="T1087" s="5"/>
      <c r="U1087" s="5"/>
      <c r="V1087" s="5"/>
    </row>
    <row r="1088" spans="1:22" x14ac:dyDescent="0.3">
      <c r="A1088" t="s">
        <v>3331</v>
      </c>
      <c r="B1088" t="s">
        <v>11</v>
      </c>
      <c r="C1088">
        <v>1246</v>
      </c>
      <c r="D1088">
        <v>254781206</v>
      </c>
      <c r="E1088" t="s">
        <v>11</v>
      </c>
      <c r="F1088" t="s">
        <v>3332</v>
      </c>
      <c r="G1088" t="s">
        <v>11</v>
      </c>
      <c r="H1088" t="s">
        <v>11</v>
      </c>
      <c r="I1088" s="3" t="s">
        <v>3379</v>
      </c>
      <c r="J1088" s="26" t="s">
        <v>4254</v>
      </c>
      <c r="K1088">
        <v>1206430</v>
      </c>
      <c r="L1088" s="5">
        <v>1210170</v>
      </c>
      <c r="M1088">
        <f t="shared" si="32"/>
        <v>3741</v>
      </c>
      <c r="N1088" s="5">
        <f t="shared" si="33"/>
        <v>0</v>
      </c>
      <c r="O1088" s="5"/>
      <c r="P1088" s="5"/>
      <c r="Q1088" s="5"/>
      <c r="R1088" s="5"/>
      <c r="S1088" s="5"/>
      <c r="T1088" s="5"/>
      <c r="U1088" s="5"/>
      <c r="V1088" s="5"/>
    </row>
    <row r="1089" spans="1:22" x14ac:dyDescent="0.3">
      <c r="A1089" t="s">
        <v>3333</v>
      </c>
      <c r="B1089" t="s">
        <v>11</v>
      </c>
      <c r="C1089">
        <v>80</v>
      </c>
      <c r="D1089">
        <v>254781207</v>
      </c>
      <c r="E1089" t="s">
        <v>11</v>
      </c>
      <c r="F1089" t="s">
        <v>3334</v>
      </c>
      <c r="G1089" t="s">
        <v>11</v>
      </c>
      <c r="H1089" t="s">
        <v>11</v>
      </c>
      <c r="I1089" s="3" t="s">
        <v>3379</v>
      </c>
      <c r="J1089" s="26" t="s">
        <v>4254</v>
      </c>
      <c r="K1089">
        <v>1210209</v>
      </c>
      <c r="L1089" s="5">
        <v>1210451</v>
      </c>
      <c r="M1089">
        <f t="shared" si="32"/>
        <v>243</v>
      </c>
      <c r="N1089" s="5">
        <f t="shared" si="33"/>
        <v>0</v>
      </c>
      <c r="O1089" s="5"/>
      <c r="P1089" s="5"/>
      <c r="Q1089" s="5"/>
      <c r="R1089" s="5"/>
      <c r="S1089" s="5"/>
      <c r="T1089" s="5"/>
      <c r="U1089" s="5"/>
      <c r="V1089" s="5"/>
    </row>
    <row r="1090" spans="1:22" x14ac:dyDescent="0.3">
      <c r="A1090" t="s">
        <v>3335</v>
      </c>
      <c r="B1090" t="s">
        <v>11</v>
      </c>
      <c r="C1090">
        <v>578</v>
      </c>
      <c r="D1090">
        <v>254781208</v>
      </c>
      <c r="E1090" t="s">
        <v>11</v>
      </c>
      <c r="F1090" t="s">
        <v>3336</v>
      </c>
      <c r="G1090" t="s">
        <v>11</v>
      </c>
      <c r="H1090" t="s">
        <v>11</v>
      </c>
      <c r="I1090" s="3" t="s">
        <v>3379</v>
      </c>
      <c r="J1090" s="26" t="s">
        <v>4254</v>
      </c>
      <c r="K1090">
        <v>1210476</v>
      </c>
      <c r="L1090" s="5">
        <v>1212212</v>
      </c>
      <c r="M1090">
        <f t="shared" si="32"/>
        <v>1737</v>
      </c>
      <c r="N1090" s="5">
        <f t="shared" si="33"/>
        <v>0</v>
      </c>
      <c r="O1090" s="5"/>
      <c r="P1090" s="5"/>
      <c r="Q1090" s="5"/>
      <c r="R1090" s="5"/>
      <c r="S1090" s="5"/>
      <c r="T1090" s="5"/>
      <c r="U1090" s="5"/>
      <c r="V1090" s="5"/>
    </row>
    <row r="1091" spans="1:22" x14ac:dyDescent="0.3">
      <c r="A1091" t="s">
        <v>3337</v>
      </c>
      <c r="B1091" t="s">
        <v>11</v>
      </c>
      <c r="C1091">
        <v>175</v>
      </c>
      <c r="D1091">
        <v>254781209</v>
      </c>
      <c r="E1091" t="s">
        <v>11</v>
      </c>
      <c r="F1091" t="s">
        <v>3338</v>
      </c>
      <c r="G1091" t="s">
        <v>11</v>
      </c>
      <c r="H1091" t="s">
        <v>11</v>
      </c>
      <c r="I1091" s="3" t="s">
        <v>3379</v>
      </c>
      <c r="J1091" s="26" t="s">
        <v>4254</v>
      </c>
      <c r="K1091">
        <v>1212205</v>
      </c>
      <c r="L1091" s="5">
        <v>1212732</v>
      </c>
      <c r="M1091">
        <f t="shared" ref="M1091:M1110" si="34">ABS(L1091-K1091)+1</f>
        <v>528</v>
      </c>
      <c r="N1091" s="5">
        <f t="shared" ref="N1091:N1110" si="35">MOD(M1091, 3)</f>
        <v>0</v>
      </c>
      <c r="O1091" s="5"/>
      <c r="P1091" s="5"/>
      <c r="Q1091" s="5"/>
      <c r="R1091" s="5"/>
      <c r="S1091" s="5"/>
      <c r="T1091" s="5"/>
      <c r="U1091" s="5"/>
      <c r="V1091" s="5"/>
    </row>
    <row r="1092" spans="1:22" x14ac:dyDescent="0.3">
      <c r="A1092" t="s">
        <v>3339</v>
      </c>
      <c r="B1092" t="s">
        <v>11</v>
      </c>
      <c r="C1092">
        <v>343</v>
      </c>
      <c r="D1092">
        <v>254781210</v>
      </c>
      <c r="E1092" t="s">
        <v>11</v>
      </c>
      <c r="F1092" t="s">
        <v>3340</v>
      </c>
      <c r="G1092" t="s">
        <v>11</v>
      </c>
      <c r="H1092" t="s">
        <v>11</v>
      </c>
      <c r="I1092" s="3" t="s">
        <v>3379</v>
      </c>
      <c r="J1092" s="26" t="s">
        <v>4254</v>
      </c>
      <c r="K1092">
        <v>1212732</v>
      </c>
      <c r="L1092" s="5">
        <v>1213763</v>
      </c>
      <c r="M1092">
        <f t="shared" si="34"/>
        <v>1032</v>
      </c>
      <c r="N1092" s="5">
        <f t="shared" si="35"/>
        <v>0</v>
      </c>
      <c r="O1092" s="5"/>
      <c r="P1092" s="5"/>
      <c r="Q1092" s="5"/>
      <c r="R1092" s="5"/>
      <c r="S1092" s="5"/>
      <c r="T1092" s="5"/>
      <c r="U1092" s="5"/>
      <c r="V1092" s="5"/>
    </row>
    <row r="1093" spans="1:22" x14ac:dyDescent="0.3">
      <c r="A1093" t="s">
        <v>3341</v>
      </c>
      <c r="B1093" t="s">
        <v>11</v>
      </c>
      <c r="C1093">
        <v>234</v>
      </c>
      <c r="D1093">
        <v>254781211</v>
      </c>
      <c r="E1093" t="s">
        <v>11</v>
      </c>
      <c r="F1093" t="s">
        <v>3342</v>
      </c>
      <c r="G1093" t="s">
        <v>11</v>
      </c>
      <c r="H1093" t="s">
        <v>11</v>
      </c>
      <c r="I1093" s="3" t="s">
        <v>3379</v>
      </c>
      <c r="J1093" s="26" t="s">
        <v>4254</v>
      </c>
      <c r="K1093">
        <v>1213776</v>
      </c>
      <c r="L1093" s="5">
        <v>1214480</v>
      </c>
      <c r="M1093">
        <f t="shared" si="34"/>
        <v>705</v>
      </c>
      <c r="N1093" s="5">
        <f t="shared" si="35"/>
        <v>0</v>
      </c>
      <c r="O1093" s="5"/>
      <c r="P1093" s="5"/>
      <c r="Q1093" s="5"/>
      <c r="R1093" s="5"/>
      <c r="S1093" s="5"/>
      <c r="T1093" s="5"/>
      <c r="U1093" s="5"/>
      <c r="V1093" s="5"/>
    </row>
    <row r="1094" spans="1:22" x14ac:dyDescent="0.3">
      <c r="A1094" t="s">
        <v>3343</v>
      </c>
      <c r="B1094" t="s">
        <v>11</v>
      </c>
      <c r="C1094">
        <v>109</v>
      </c>
      <c r="D1094">
        <v>254781212</v>
      </c>
      <c r="E1094" t="s">
        <v>11</v>
      </c>
      <c r="F1094" t="s">
        <v>3344</v>
      </c>
      <c r="G1094" t="s">
        <v>11</v>
      </c>
      <c r="H1094" t="s">
        <v>11</v>
      </c>
      <c r="I1094" s="3" t="s">
        <v>3379</v>
      </c>
      <c r="J1094" s="26" t="s">
        <v>4254</v>
      </c>
      <c r="K1094">
        <v>1214491</v>
      </c>
      <c r="L1094" s="5">
        <v>1214820</v>
      </c>
      <c r="M1094">
        <f t="shared" si="34"/>
        <v>330</v>
      </c>
      <c r="N1094" s="5">
        <f t="shared" si="35"/>
        <v>0</v>
      </c>
      <c r="O1094" s="5"/>
      <c r="P1094" s="5"/>
      <c r="Q1094" s="5"/>
      <c r="R1094" s="5"/>
      <c r="S1094" s="5"/>
      <c r="T1094" s="5"/>
      <c r="U1094" s="5"/>
      <c r="V1094" s="5"/>
    </row>
    <row r="1095" spans="1:22" x14ac:dyDescent="0.3">
      <c r="A1095" t="s">
        <v>3345</v>
      </c>
      <c r="B1095" t="s">
        <v>11</v>
      </c>
      <c r="C1095">
        <v>556</v>
      </c>
      <c r="D1095">
        <v>254781213</v>
      </c>
      <c r="E1095" t="s">
        <v>11</v>
      </c>
      <c r="F1095" t="s">
        <v>3346</v>
      </c>
      <c r="G1095" t="s">
        <v>11</v>
      </c>
      <c r="H1095" t="s">
        <v>11</v>
      </c>
      <c r="I1095" s="3" t="s">
        <v>4077</v>
      </c>
      <c r="J1095" s="26" t="s">
        <v>4254</v>
      </c>
      <c r="K1095">
        <v>1214813</v>
      </c>
      <c r="L1095" s="5">
        <v>1216483</v>
      </c>
      <c r="M1095">
        <f t="shared" si="34"/>
        <v>1671</v>
      </c>
      <c r="N1095" s="5">
        <f t="shared" si="35"/>
        <v>0</v>
      </c>
      <c r="O1095" s="5"/>
      <c r="P1095" s="5"/>
      <c r="Q1095" s="5"/>
      <c r="R1095" s="5"/>
      <c r="S1095" s="5"/>
      <c r="T1095" s="5"/>
      <c r="U1095" s="5"/>
      <c r="V1095" s="5"/>
    </row>
    <row r="1096" spans="1:22" x14ac:dyDescent="0.3">
      <c r="A1096" t="s">
        <v>3347</v>
      </c>
      <c r="B1096" t="s">
        <v>11</v>
      </c>
      <c r="C1096">
        <v>110</v>
      </c>
      <c r="D1096">
        <v>254781214</v>
      </c>
      <c r="E1096" t="s">
        <v>11</v>
      </c>
      <c r="F1096" t="s">
        <v>3348</v>
      </c>
      <c r="G1096" t="s">
        <v>11</v>
      </c>
      <c r="H1096" t="s">
        <v>11</v>
      </c>
      <c r="I1096" s="3" t="s">
        <v>3379</v>
      </c>
      <c r="J1096" s="26" t="s">
        <v>4254</v>
      </c>
      <c r="K1096">
        <v>1216480</v>
      </c>
      <c r="L1096" s="5">
        <v>1216812</v>
      </c>
      <c r="M1096">
        <f t="shared" si="34"/>
        <v>333</v>
      </c>
      <c r="N1096" s="5">
        <f t="shared" si="35"/>
        <v>0</v>
      </c>
      <c r="O1096" s="5"/>
      <c r="P1096" s="5"/>
      <c r="Q1096" s="5"/>
      <c r="R1096" s="5"/>
      <c r="S1096" s="5"/>
      <c r="T1096" s="5"/>
      <c r="U1096" s="5"/>
      <c r="V1096" s="5"/>
    </row>
    <row r="1097" spans="1:22" x14ac:dyDescent="0.3">
      <c r="A1097" t="s">
        <v>3349</v>
      </c>
      <c r="B1097" t="s">
        <v>11</v>
      </c>
      <c r="C1097">
        <v>511</v>
      </c>
      <c r="D1097">
        <v>254781215</v>
      </c>
      <c r="E1097" t="s">
        <v>11</v>
      </c>
      <c r="F1097" t="s">
        <v>3350</v>
      </c>
      <c r="G1097" t="s">
        <v>11</v>
      </c>
      <c r="H1097" t="s">
        <v>11</v>
      </c>
      <c r="I1097" s="3" t="s">
        <v>4075</v>
      </c>
      <c r="J1097" s="26" t="s">
        <v>4254</v>
      </c>
      <c r="K1097">
        <v>1216885</v>
      </c>
      <c r="L1097" s="5">
        <v>1218420</v>
      </c>
      <c r="M1097">
        <f t="shared" si="34"/>
        <v>1536</v>
      </c>
      <c r="N1097" s="5">
        <f t="shared" si="35"/>
        <v>0</v>
      </c>
      <c r="O1097" s="5"/>
      <c r="P1097" s="5"/>
      <c r="Q1097" s="5"/>
      <c r="R1097" s="5"/>
      <c r="S1097" s="5"/>
      <c r="T1097" s="5"/>
      <c r="U1097" s="5"/>
      <c r="V1097" s="5"/>
    </row>
    <row r="1098" spans="1:22" x14ac:dyDescent="0.3">
      <c r="A1098" t="s">
        <v>3351</v>
      </c>
      <c r="B1098" t="s">
        <v>11</v>
      </c>
      <c r="C1098">
        <v>38</v>
      </c>
      <c r="D1098">
        <v>254781216</v>
      </c>
      <c r="E1098" t="s">
        <v>11</v>
      </c>
      <c r="F1098" t="s">
        <v>3352</v>
      </c>
      <c r="G1098" t="s">
        <v>11</v>
      </c>
      <c r="H1098" t="s">
        <v>11</v>
      </c>
      <c r="I1098" s="3" t="s">
        <v>3379</v>
      </c>
      <c r="J1098" s="26" t="s">
        <v>4254</v>
      </c>
      <c r="K1098">
        <v>1218677</v>
      </c>
      <c r="L1098" s="5">
        <v>1218793</v>
      </c>
      <c r="M1098">
        <f t="shared" si="34"/>
        <v>117</v>
      </c>
      <c r="N1098" s="5">
        <f t="shared" si="35"/>
        <v>0</v>
      </c>
      <c r="O1098" s="5"/>
      <c r="P1098" s="5"/>
      <c r="Q1098" s="5"/>
      <c r="R1098" s="5"/>
      <c r="S1098" s="5"/>
      <c r="T1098" s="5"/>
      <c r="U1098" s="5"/>
      <c r="V1098" s="5"/>
    </row>
    <row r="1099" spans="1:22" x14ac:dyDescent="0.3">
      <c r="A1099" t="s">
        <v>3353</v>
      </c>
      <c r="B1099" t="s">
        <v>11</v>
      </c>
      <c r="C1099">
        <v>162</v>
      </c>
      <c r="D1099">
        <v>254781217</v>
      </c>
      <c r="E1099" t="s">
        <v>11</v>
      </c>
      <c r="F1099" t="s">
        <v>3354</v>
      </c>
      <c r="G1099" t="s">
        <v>11</v>
      </c>
      <c r="H1099" t="s">
        <v>11</v>
      </c>
      <c r="I1099" s="3" t="s">
        <v>3379</v>
      </c>
      <c r="J1099" s="26" t="s">
        <v>4254</v>
      </c>
      <c r="K1099">
        <v>1218955</v>
      </c>
      <c r="L1099" s="5">
        <v>1219443</v>
      </c>
      <c r="M1099">
        <f t="shared" si="34"/>
        <v>489</v>
      </c>
      <c r="N1099" s="5">
        <f t="shared" si="35"/>
        <v>0</v>
      </c>
      <c r="O1099" s="5"/>
      <c r="P1099" s="5"/>
      <c r="Q1099" s="5"/>
      <c r="R1099" s="5"/>
      <c r="S1099" s="5"/>
      <c r="T1099" s="5"/>
      <c r="U1099" s="5"/>
      <c r="V1099" s="5"/>
    </row>
    <row r="1100" spans="1:22" x14ac:dyDescent="0.3">
      <c r="A1100" t="s">
        <v>3355</v>
      </c>
      <c r="B1100" t="s">
        <v>11</v>
      </c>
      <c r="C1100">
        <v>205</v>
      </c>
      <c r="D1100">
        <v>254781218</v>
      </c>
      <c r="E1100" t="s">
        <v>11</v>
      </c>
      <c r="F1100" t="s">
        <v>3356</v>
      </c>
      <c r="G1100" t="s">
        <v>11</v>
      </c>
      <c r="H1100" t="s">
        <v>3357</v>
      </c>
      <c r="I1100" s="3" t="s">
        <v>3379</v>
      </c>
      <c r="J1100" s="26" t="s">
        <v>4254</v>
      </c>
      <c r="K1100">
        <v>1220547</v>
      </c>
      <c r="L1100" s="5">
        <v>1221164</v>
      </c>
      <c r="M1100">
        <f t="shared" si="34"/>
        <v>618</v>
      </c>
      <c r="N1100" s="5">
        <f t="shared" si="35"/>
        <v>0</v>
      </c>
      <c r="O1100" s="5"/>
      <c r="P1100" s="5"/>
      <c r="Q1100" s="5"/>
      <c r="R1100" s="5"/>
      <c r="S1100" s="5"/>
      <c r="T1100" s="5"/>
      <c r="U1100" s="5"/>
      <c r="V1100" s="5"/>
    </row>
    <row r="1101" spans="1:22" x14ac:dyDescent="0.3">
      <c r="A1101" t="s">
        <v>3358</v>
      </c>
      <c r="B1101" t="s">
        <v>10</v>
      </c>
      <c r="C1101">
        <v>200</v>
      </c>
      <c r="D1101">
        <v>254781219</v>
      </c>
      <c r="E1101" t="s">
        <v>11</v>
      </c>
      <c r="F1101" t="s">
        <v>3359</v>
      </c>
      <c r="G1101" t="s">
        <v>11</v>
      </c>
      <c r="H1101" t="s">
        <v>11</v>
      </c>
      <c r="I1101" s="3" t="s">
        <v>3379</v>
      </c>
      <c r="J1101" s="26" t="s">
        <v>4254</v>
      </c>
      <c r="K1101">
        <v>1221334</v>
      </c>
      <c r="L1101" s="5">
        <v>1221936</v>
      </c>
      <c r="M1101">
        <f t="shared" si="34"/>
        <v>603</v>
      </c>
      <c r="N1101" s="5">
        <f t="shared" si="35"/>
        <v>0</v>
      </c>
      <c r="O1101" s="5"/>
      <c r="P1101" s="5"/>
      <c r="Q1101" s="5"/>
      <c r="R1101" s="5"/>
      <c r="S1101" s="5"/>
      <c r="T1101" s="5"/>
      <c r="U1101" s="5"/>
      <c r="V1101" s="5"/>
    </row>
    <row r="1102" spans="1:22" x14ac:dyDescent="0.3">
      <c r="A1102" t="s">
        <v>3360</v>
      </c>
      <c r="B1102" t="s">
        <v>10</v>
      </c>
      <c r="C1102">
        <v>130</v>
      </c>
      <c r="D1102">
        <v>254781220</v>
      </c>
      <c r="E1102" t="s">
        <v>11</v>
      </c>
      <c r="F1102" t="s">
        <v>3361</v>
      </c>
      <c r="G1102" t="s">
        <v>11</v>
      </c>
      <c r="H1102" t="s">
        <v>11</v>
      </c>
      <c r="I1102" s="3" t="s">
        <v>3379</v>
      </c>
      <c r="J1102" s="26" t="s">
        <v>4254</v>
      </c>
      <c r="K1102">
        <v>1221998</v>
      </c>
      <c r="L1102" s="5">
        <v>1222390</v>
      </c>
      <c r="M1102">
        <f t="shared" si="34"/>
        <v>393</v>
      </c>
      <c r="N1102" s="5">
        <f t="shared" si="35"/>
        <v>0</v>
      </c>
      <c r="O1102" s="5"/>
      <c r="P1102" s="5"/>
      <c r="Q1102" s="5"/>
      <c r="R1102" s="5"/>
      <c r="S1102" s="5"/>
      <c r="T1102" s="5"/>
      <c r="U1102" s="5"/>
      <c r="V1102" s="5"/>
    </row>
    <row r="1103" spans="1:22" x14ac:dyDescent="0.3">
      <c r="A1103" t="s">
        <v>3362</v>
      </c>
      <c r="B1103" t="s">
        <v>10</v>
      </c>
      <c r="C1103">
        <v>68</v>
      </c>
      <c r="D1103">
        <v>254781221</v>
      </c>
      <c r="E1103" t="s">
        <v>11</v>
      </c>
      <c r="F1103" t="s">
        <v>3363</v>
      </c>
      <c r="G1103" t="s">
        <v>11</v>
      </c>
      <c r="H1103" t="s">
        <v>11</v>
      </c>
      <c r="I1103" s="3" t="s">
        <v>3379</v>
      </c>
      <c r="J1103" s="26" t="s">
        <v>4254</v>
      </c>
      <c r="K1103">
        <v>1222526</v>
      </c>
      <c r="L1103" s="5">
        <v>1222732</v>
      </c>
      <c r="M1103">
        <f t="shared" si="34"/>
        <v>207</v>
      </c>
      <c r="N1103" s="5">
        <f t="shared" si="35"/>
        <v>0</v>
      </c>
      <c r="O1103" s="5"/>
      <c r="P1103" s="5"/>
      <c r="Q1103" s="5"/>
      <c r="R1103" s="5"/>
      <c r="S1103" s="5"/>
      <c r="T1103" s="5"/>
      <c r="U1103" s="5"/>
      <c r="V1103" s="5"/>
    </row>
    <row r="1104" spans="1:22" x14ac:dyDescent="0.3">
      <c r="A1104" t="s">
        <v>3364</v>
      </c>
      <c r="B1104" t="s">
        <v>10</v>
      </c>
      <c r="C1104">
        <v>70</v>
      </c>
      <c r="D1104">
        <v>254781222</v>
      </c>
      <c r="E1104" t="s">
        <v>11</v>
      </c>
      <c r="F1104" t="s">
        <v>3365</v>
      </c>
      <c r="G1104" t="s">
        <v>11</v>
      </c>
      <c r="H1104" t="s">
        <v>11</v>
      </c>
      <c r="I1104" s="3" t="s">
        <v>3379</v>
      </c>
      <c r="J1104" s="26" t="s">
        <v>4254</v>
      </c>
      <c r="K1104">
        <v>1222725</v>
      </c>
      <c r="L1104" s="5">
        <v>1222937</v>
      </c>
      <c r="M1104">
        <f t="shared" si="34"/>
        <v>213</v>
      </c>
      <c r="N1104" s="5">
        <f t="shared" si="35"/>
        <v>0</v>
      </c>
      <c r="O1104" s="5"/>
      <c r="P1104" s="5"/>
      <c r="Q1104" s="5"/>
      <c r="R1104" s="5"/>
      <c r="S1104" s="5"/>
      <c r="T1104" s="5"/>
      <c r="U1104" s="5"/>
      <c r="V1104" s="5"/>
    </row>
    <row r="1105" spans="1:22" x14ac:dyDescent="0.3">
      <c r="A1105" t="s">
        <v>3366</v>
      </c>
      <c r="B1105" t="s">
        <v>10</v>
      </c>
      <c r="C1105">
        <v>110</v>
      </c>
      <c r="D1105">
        <v>254781223</v>
      </c>
      <c r="E1105" t="s">
        <v>11</v>
      </c>
      <c r="F1105" t="s">
        <v>3367</v>
      </c>
      <c r="G1105" t="s">
        <v>11</v>
      </c>
      <c r="H1105" t="s">
        <v>1386</v>
      </c>
      <c r="I1105" s="3" t="s">
        <v>4078</v>
      </c>
      <c r="J1105" s="26" t="s">
        <v>4254</v>
      </c>
      <c r="K1105">
        <v>1222969</v>
      </c>
      <c r="L1105" s="5">
        <v>1223301</v>
      </c>
      <c r="M1105">
        <f t="shared" si="34"/>
        <v>333</v>
      </c>
      <c r="N1105" s="5">
        <f t="shared" si="35"/>
        <v>0</v>
      </c>
      <c r="O1105" s="5"/>
      <c r="P1105" s="5"/>
      <c r="Q1105" s="5"/>
      <c r="R1105" s="5"/>
      <c r="S1105" s="5"/>
      <c r="T1105" s="5"/>
      <c r="U1105" s="5"/>
      <c r="V1105" s="5"/>
    </row>
    <row r="1106" spans="1:22" x14ac:dyDescent="0.3">
      <c r="A1106" t="s">
        <v>3368</v>
      </c>
      <c r="B1106" t="s">
        <v>11</v>
      </c>
      <c r="C1106">
        <v>103</v>
      </c>
      <c r="D1106">
        <v>254781224</v>
      </c>
      <c r="E1106" t="s">
        <v>11</v>
      </c>
      <c r="F1106" t="s">
        <v>3369</v>
      </c>
      <c r="G1106" t="s">
        <v>11</v>
      </c>
      <c r="H1106" t="s">
        <v>11</v>
      </c>
      <c r="I1106" s="3" t="s">
        <v>3379</v>
      </c>
      <c r="J1106" s="26" t="s">
        <v>4254</v>
      </c>
      <c r="K1106">
        <v>1223555</v>
      </c>
      <c r="L1106" s="5">
        <v>1223866</v>
      </c>
      <c r="M1106">
        <f t="shared" si="34"/>
        <v>312</v>
      </c>
      <c r="N1106" s="5">
        <f t="shared" si="35"/>
        <v>0</v>
      </c>
      <c r="O1106" s="5"/>
      <c r="P1106" s="5"/>
      <c r="Q1106" s="5"/>
      <c r="R1106" s="5"/>
      <c r="S1106" s="5"/>
      <c r="T1106" s="5"/>
      <c r="U1106" s="5"/>
      <c r="V1106" s="5"/>
    </row>
    <row r="1107" spans="1:22" x14ac:dyDescent="0.3">
      <c r="A1107" t="s">
        <v>3370</v>
      </c>
      <c r="B1107" t="s">
        <v>11</v>
      </c>
      <c r="C1107">
        <v>789</v>
      </c>
      <c r="D1107">
        <v>254781225</v>
      </c>
      <c r="E1107" t="s">
        <v>11</v>
      </c>
      <c r="F1107" t="s">
        <v>3371</v>
      </c>
      <c r="G1107" t="s">
        <v>11</v>
      </c>
      <c r="H1107" t="s">
        <v>3372</v>
      </c>
      <c r="I1107" s="3" t="s">
        <v>4079</v>
      </c>
      <c r="J1107" s="26" t="s">
        <v>4254</v>
      </c>
      <c r="K1107">
        <v>1223914</v>
      </c>
      <c r="L1107" s="5">
        <v>1226283</v>
      </c>
      <c r="M1107">
        <f t="shared" si="34"/>
        <v>2370</v>
      </c>
      <c r="N1107" s="5">
        <f t="shared" si="35"/>
        <v>0</v>
      </c>
      <c r="O1107" s="5"/>
      <c r="P1107" s="5"/>
      <c r="Q1107" s="5"/>
      <c r="R1107" s="5"/>
      <c r="S1107" s="5"/>
      <c r="T1107" s="5"/>
      <c r="U1107" s="5"/>
      <c r="V1107" s="5"/>
    </row>
    <row r="1108" spans="1:22" x14ac:dyDescent="0.3">
      <c r="A1108" t="s">
        <v>3373</v>
      </c>
      <c r="B1108" t="s">
        <v>11</v>
      </c>
      <c r="C1108">
        <v>129</v>
      </c>
      <c r="D1108">
        <v>254781226</v>
      </c>
      <c r="E1108" t="s">
        <v>11</v>
      </c>
      <c r="F1108" t="s">
        <v>3374</v>
      </c>
      <c r="G1108" t="s">
        <v>11</v>
      </c>
      <c r="H1108" t="s">
        <v>11</v>
      </c>
      <c r="I1108" s="3" t="s">
        <v>3379</v>
      </c>
      <c r="J1108" s="26" t="s">
        <v>4254</v>
      </c>
      <c r="K1108">
        <v>1226284</v>
      </c>
      <c r="L1108" s="5">
        <v>1226673</v>
      </c>
      <c r="M1108">
        <f t="shared" si="34"/>
        <v>390</v>
      </c>
      <c r="N1108" s="5">
        <f t="shared" si="35"/>
        <v>0</v>
      </c>
      <c r="O1108" s="5"/>
      <c r="P1108" s="5"/>
      <c r="Q1108" s="5"/>
      <c r="R1108" s="5"/>
      <c r="S1108" s="5"/>
      <c r="T1108" s="5"/>
      <c r="U1108" s="5"/>
      <c r="V1108" s="5"/>
    </row>
    <row r="1109" spans="1:22" x14ac:dyDescent="0.3">
      <c r="A1109" t="s">
        <v>3375</v>
      </c>
      <c r="B1109" t="s">
        <v>11</v>
      </c>
      <c r="C1109">
        <v>68</v>
      </c>
      <c r="D1109">
        <v>254781227</v>
      </c>
      <c r="E1109" t="s">
        <v>11</v>
      </c>
      <c r="F1109" t="s">
        <v>3376</v>
      </c>
      <c r="G1109" t="s">
        <v>11</v>
      </c>
      <c r="H1109" t="s">
        <v>11</v>
      </c>
      <c r="I1109" s="3" t="s">
        <v>3379</v>
      </c>
      <c r="J1109" s="26" t="s">
        <v>4254</v>
      </c>
      <c r="K1109">
        <v>1226691</v>
      </c>
      <c r="L1109" s="5">
        <v>1226897</v>
      </c>
      <c r="M1109">
        <f t="shared" si="34"/>
        <v>207</v>
      </c>
      <c r="N1109" s="5">
        <f t="shared" si="35"/>
        <v>0</v>
      </c>
      <c r="O1109" s="5"/>
      <c r="P1109" s="5"/>
      <c r="Q1109" s="5"/>
      <c r="R1109" s="5"/>
      <c r="S1109" s="5"/>
      <c r="T1109" s="5"/>
      <c r="U1109" s="5"/>
      <c r="V1109" s="5"/>
    </row>
    <row r="1110" spans="1:22" x14ac:dyDescent="0.3">
      <c r="A1110" t="s">
        <v>3377</v>
      </c>
      <c r="B1110" t="s">
        <v>11</v>
      </c>
      <c r="C1110">
        <v>87</v>
      </c>
      <c r="D1110">
        <v>254781228</v>
      </c>
      <c r="E1110" t="s">
        <v>11</v>
      </c>
      <c r="F1110" t="s">
        <v>3378</v>
      </c>
      <c r="G1110" t="s">
        <v>11</v>
      </c>
      <c r="H1110" t="s">
        <v>11</v>
      </c>
      <c r="I1110" s="3" t="s">
        <v>3379</v>
      </c>
      <c r="J1110" s="26" t="s">
        <v>4254</v>
      </c>
      <c r="K1110">
        <v>1226894</v>
      </c>
      <c r="L1110" s="5">
        <v>1227157</v>
      </c>
      <c r="M1110">
        <f t="shared" si="34"/>
        <v>264</v>
      </c>
      <c r="N1110" s="5">
        <f t="shared" si="35"/>
        <v>0</v>
      </c>
      <c r="O1110" s="5"/>
      <c r="P1110" s="5"/>
      <c r="Q1110" s="5"/>
      <c r="R1110" s="5"/>
      <c r="S1110" s="5"/>
      <c r="T1110" s="5"/>
      <c r="U1110" s="5"/>
      <c r="V1110" s="5"/>
    </row>
    <row r="1111" spans="1:22" x14ac:dyDescent="0.3">
      <c r="U1111" t="str">
        <f t="shared" ref="U1111" si="36">CONCATENATE(I1111," ",J1111," ",K1111," ",L1111," ",M1111," ",N1111," ",O1111," ",P1111," ",Q1111," ",R1111," ",S1111," ",T1111)</f>
        <v xml:space="preserve">           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N8" sqref="N8"/>
    </sheetView>
  </sheetViews>
  <sheetFormatPr defaultRowHeight="14.4" x14ac:dyDescent="0.3"/>
  <cols>
    <col min="1" max="1" width="17.88671875" customWidth="1"/>
    <col min="4" max="4" width="13.6640625" customWidth="1"/>
    <col min="6" max="6" width="15.6640625" customWidth="1"/>
    <col min="9" max="9" width="17.88671875" customWidth="1"/>
    <col min="13" max="13" width="11.109375" customWidth="1"/>
    <col min="14" max="14" width="6.6640625" customWidth="1"/>
  </cols>
  <sheetData>
    <row r="1" spans="1:14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861</v>
      </c>
      <c r="K1" s="2" t="s">
        <v>4210</v>
      </c>
      <c r="L1" s="2" t="s">
        <v>4211</v>
      </c>
      <c r="M1" s="2" t="s">
        <v>4212</v>
      </c>
      <c r="N1" s="2" t="s">
        <v>4261</v>
      </c>
    </row>
    <row r="2" spans="1:14" x14ac:dyDescent="0.3">
      <c r="A2" t="s">
        <v>4081</v>
      </c>
      <c r="B2" t="s">
        <v>11</v>
      </c>
      <c r="C2">
        <v>75</v>
      </c>
      <c r="D2">
        <v>346722692</v>
      </c>
      <c r="E2" t="s">
        <v>11</v>
      </c>
      <c r="F2" t="s">
        <v>4082</v>
      </c>
      <c r="G2" t="s">
        <v>11</v>
      </c>
      <c r="H2" t="s">
        <v>11</v>
      </c>
      <c r="I2" t="s">
        <v>4187</v>
      </c>
      <c r="J2" t="s">
        <v>69</v>
      </c>
      <c r="K2">
        <v>31660</v>
      </c>
      <c r="L2">
        <v>31734</v>
      </c>
      <c r="M2">
        <f>ABS(L2-K2)+1</f>
        <v>75</v>
      </c>
      <c r="N2">
        <f>MOD(M2,3)</f>
        <v>0</v>
      </c>
    </row>
    <row r="3" spans="1:14" x14ac:dyDescent="0.3">
      <c r="A3" t="s">
        <v>4083</v>
      </c>
      <c r="B3" t="s">
        <v>11</v>
      </c>
      <c r="C3">
        <v>76</v>
      </c>
      <c r="D3">
        <v>346722692</v>
      </c>
      <c r="E3" t="s">
        <v>11</v>
      </c>
      <c r="F3" t="s">
        <v>4084</v>
      </c>
      <c r="G3" t="s">
        <v>11</v>
      </c>
      <c r="H3" t="s">
        <v>11</v>
      </c>
      <c r="I3" t="s">
        <v>4188</v>
      </c>
      <c r="J3" t="s">
        <v>69</v>
      </c>
      <c r="K3">
        <v>33018</v>
      </c>
      <c r="L3">
        <v>33093</v>
      </c>
      <c r="M3">
        <f t="shared" ref="M3:M54" si="0">ABS(L3-K3)+1</f>
        <v>76</v>
      </c>
      <c r="N3">
        <f t="shared" ref="N3:N54" si="1">MOD(M3,3)</f>
        <v>1</v>
      </c>
    </row>
    <row r="4" spans="1:14" x14ac:dyDescent="0.3">
      <c r="A4" t="s">
        <v>4085</v>
      </c>
      <c r="B4" t="s">
        <v>10</v>
      </c>
      <c r="C4">
        <v>77</v>
      </c>
      <c r="D4">
        <v>346722692</v>
      </c>
      <c r="E4" t="s">
        <v>11</v>
      </c>
      <c r="F4" t="s">
        <v>4086</v>
      </c>
      <c r="G4" t="s">
        <v>11</v>
      </c>
      <c r="H4" t="s">
        <v>11</v>
      </c>
      <c r="I4" t="s">
        <v>4189</v>
      </c>
      <c r="J4" t="s">
        <v>69</v>
      </c>
      <c r="K4">
        <v>55938</v>
      </c>
      <c r="L4">
        <v>56014</v>
      </c>
      <c r="M4">
        <f t="shared" si="0"/>
        <v>77</v>
      </c>
      <c r="N4">
        <f t="shared" si="1"/>
        <v>2</v>
      </c>
    </row>
    <row r="5" spans="1:14" x14ac:dyDescent="0.3">
      <c r="A5" t="s">
        <v>4087</v>
      </c>
      <c r="B5" t="s">
        <v>10</v>
      </c>
      <c r="C5">
        <v>76</v>
      </c>
      <c r="D5">
        <v>346722692</v>
      </c>
      <c r="E5" t="s">
        <v>11</v>
      </c>
      <c r="F5" t="s">
        <v>4088</v>
      </c>
      <c r="G5" t="s">
        <v>11</v>
      </c>
      <c r="H5" t="s">
        <v>11</v>
      </c>
      <c r="I5" t="s">
        <v>4190</v>
      </c>
      <c r="J5" t="s">
        <v>69</v>
      </c>
      <c r="K5">
        <v>56410</v>
      </c>
      <c r="L5">
        <v>56485</v>
      </c>
      <c r="M5">
        <f t="shared" si="0"/>
        <v>76</v>
      </c>
      <c r="N5">
        <f t="shared" si="1"/>
        <v>1</v>
      </c>
    </row>
    <row r="6" spans="1:14" x14ac:dyDescent="0.3">
      <c r="A6" t="s">
        <v>4089</v>
      </c>
      <c r="B6" t="s">
        <v>10</v>
      </c>
      <c r="C6">
        <v>85</v>
      </c>
      <c r="D6">
        <v>346722692</v>
      </c>
      <c r="E6" t="s">
        <v>11</v>
      </c>
      <c r="F6" t="s">
        <v>4090</v>
      </c>
      <c r="G6" t="s">
        <v>11</v>
      </c>
      <c r="H6" t="s">
        <v>11</v>
      </c>
      <c r="I6" t="s">
        <v>4191</v>
      </c>
      <c r="J6" t="s">
        <v>69</v>
      </c>
      <c r="K6">
        <v>58021</v>
      </c>
      <c r="L6">
        <v>58105</v>
      </c>
      <c r="M6">
        <f t="shared" si="0"/>
        <v>85</v>
      </c>
      <c r="N6">
        <f t="shared" si="1"/>
        <v>1</v>
      </c>
    </row>
    <row r="7" spans="1:14" x14ac:dyDescent="0.3">
      <c r="A7" t="s">
        <v>4091</v>
      </c>
      <c r="B7" t="s">
        <v>10</v>
      </c>
      <c r="C7">
        <v>75</v>
      </c>
      <c r="D7">
        <v>346722692</v>
      </c>
      <c r="E7" t="s">
        <v>11</v>
      </c>
      <c r="F7" t="s">
        <v>4092</v>
      </c>
      <c r="G7" t="s">
        <v>11</v>
      </c>
      <c r="H7" t="s">
        <v>11</v>
      </c>
      <c r="I7" t="s">
        <v>4192</v>
      </c>
      <c r="J7" t="s">
        <v>69</v>
      </c>
      <c r="K7">
        <v>85055</v>
      </c>
      <c r="L7">
        <v>85129</v>
      </c>
      <c r="M7">
        <f t="shared" si="0"/>
        <v>75</v>
      </c>
      <c r="N7">
        <f t="shared" si="1"/>
        <v>0</v>
      </c>
    </row>
    <row r="8" spans="1:14" x14ac:dyDescent="0.3">
      <c r="A8" t="s">
        <v>4093</v>
      </c>
      <c r="B8" t="s">
        <v>10</v>
      </c>
      <c r="C8">
        <v>76</v>
      </c>
      <c r="D8">
        <v>346722692</v>
      </c>
      <c r="E8" t="s">
        <v>11</v>
      </c>
      <c r="F8" t="s">
        <v>4094</v>
      </c>
      <c r="G8" t="s">
        <v>11</v>
      </c>
      <c r="H8" t="s">
        <v>11</v>
      </c>
      <c r="I8" t="s">
        <v>4193</v>
      </c>
      <c r="J8" t="s">
        <v>69</v>
      </c>
      <c r="K8">
        <v>159622</v>
      </c>
      <c r="L8">
        <v>159697</v>
      </c>
      <c r="M8">
        <f t="shared" si="0"/>
        <v>76</v>
      </c>
      <c r="N8">
        <f t="shared" si="1"/>
        <v>1</v>
      </c>
    </row>
    <row r="9" spans="1:14" x14ac:dyDescent="0.3">
      <c r="A9" t="s">
        <v>4095</v>
      </c>
      <c r="B9" t="s">
        <v>10</v>
      </c>
      <c r="C9">
        <v>85</v>
      </c>
      <c r="D9">
        <v>346722692</v>
      </c>
      <c r="E9" t="s">
        <v>11</v>
      </c>
      <c r="F9" t="s">
        <v>4096</v>
      </c>
      <c r="G9" t="s">
        <v>11</v>
      </c>
      <c r="H9" t="s">
        <v>11</v>
      </c>
      <c r="I9" t="s">
        <v>4191</v>
      </c>
      <c r="J9" t="s">
        <v>69</v>
      </c>
      <c r="K9">
        <v>201151</v>
      </c>
      <c r="L9">
        <v>201235</v>
      </c>
      <c r="M9">
        <f t="shared" si="0"/>
        <v>85</v>
      </c>
      <c r="N9">
        <f t="shared" si="1"/>
        <v>1</v>
      </c>
    </row>
    <row r="10" spans="1:14" x14ac:dyDescent="0.3">
      <c r="A10" t="s">
        <v>4097</v>
      </c>
      <c r="B10" t="s">
        <v>10</v>
      </c>
      <c r="C10">
        <v>75</v>
      </c>
      <c r="D10">
        <v>346722692</v>
      </c>
      <c r="E10" t="s">
        <v>11</v>
      </c>
      <c r="F10" t="s">
        <v>4098</v>
      </c>
      <c r="G10" t="s">
        <v>11</v>
      </c>
      <c r="H10" t="s">
        <v>11</v>
      </c>
      <c r="I10" t="s">
        <v>4194</v>
      </c>
      <c r="J10" t="s">
        <v>69</v>
      </c>
      <c r="K10">
        <v>202993</v>
      </c>
      <c r="L10">
        <v>203067</v>
      </c>
      <c r="M10">
        <f t="shared" si="0"/>
        <v>75</v>
      </c>
      <c r="N10">
        <f t="shared" si="1"/>
        <v>0</v>
      </c>
    </row>
    <row r="11" spans="1:14" x14ac:dyDescent="0.3">
      <c r="A11" t="s">
        <v>4099</v>
      </c>
      <c r="B11" t="s">
        <v>10</v>
      </c>
      <c r="C11">
        <v>74</v>
      </c>
      <c r="D11">
        <v>346722692</v>
      </c>
      <c r="E11" t="s">
        <v>11</v>
      </c>
      <c r="F11" t="s">
        <v>4100</v>
      </c>
      <c r="G11" t="s">
        <v>11</v>
      </c>
      <c r="H11" t="s">
        <v>11</v>
      </c>
      <c r="I11" t="s">
        <v>4195</v>
      </c>
      <c r="J11" t="s">
        <v>69</v>
      </c>
      <c r="K11">
        <v>205134</v>
      </c>
      <c r="L11">
        <v>205207</v>
      </c>
      <c r="M11">
        <f t="shared" si="0"/>
        <v>74</v>
      </c>
      <c r="N11">
        <f t="shared" si="1"/>
        <v>2</v>
      </c>
    </row>
    <row r="12" spans="1:14" x14ac:dyDescent="0.3">
      <c r="A12" t="s">
        <v>4101</v>
      </c>
      <c r="B12" t="s">
        <v>11</v>
      </c>
      <c r="C12">
        <v>77</v>
      </c>
      <c r="D12">
        <v>346722692</v>
      </c>
      <c r="E12" t="s">
        <v>11</v>
      </c>
      <c r="F12" t="s">
        <v>4102</v>
      </c>
      <c r="G12" t="s">
        <v>11</v>
      </c>
      <c r="H12" t="s">
        <v>11</v>
      </c>
      <c r="I12" t="s">
        <v>4196</v>
      </c>
      <c r="J12" t="s">
        <v>69</v>
      </c>
      <c r="K12">
        <v>313848</v>
      </c>
      <c r="L12">
        <v>313924</v>
      </c>
      <c r="M12">
        <f t="shared" si="0"/>
        <v>77</v>
      </c>
      <c r="N12">
        <f t="shared" si="1"/>
        <v>2</v>
      </c>
    </row>
    <row r="13" spans="1:14" x14ac:dyDescent="0.3">
      <c r="A13" t="s">
        <v>4103</v>
      </c>
      <c r="B13" t="s">
        <v>11</v>
      </c>
      <c r="C13">
        <v>92</v>
      </c>
      <c r="D13">
        <v>346722692</v>
      </c>
      <c r="E13" t="s">
        <v>11</v>
      </c>
      <c r="F13" t="s">
        <v>4104</v>
      </c>
      <c r="G13" t="s">
        <v>11</v>
      </c>
      <c r="H13" t="s">
        <v>11</v>
      </c>
      <c r="I13" t="s">
        <v>4197</v>
      </c>
      <c r="J13" t="s">
        <v>69</v>
      </c>
      <c r="K13">
        <v>373283</v>
      </c>
      <c r="L13">
        <v>373374</v>
      </c>
      <c r="M13">
        <f t="shared" si="0"/>
        <v>92</v>
      </c>
      <c r="N13">
        <f t="shared" si="1"/>
        <v>2</v>
      </c>
    </row>
    <row r="14" spans="1:14" x14ac:dyDescent="0.3">
      <c r="A14" t="s">
        <v>4105</v>
      </c>
      <c r="B14" t="s">
        <v>10</v>
      </c>
      <c r="C14">
        <v>76</v>
      </c>
      <c r="D14">
        <v>346722692</v>
      </c>
      <c r="E14" t="s">
        <v>11</v>
      </c>
      <c r="F14" t="s">
        <v>4106</v>
      </c>
      <c r="G14" t="s">
        <v>11</v>
      </c>
      <c r="H14" t="s">
        <v>11</v>
      </c>
      <c r="I14" t="s">
        <v>4198</v>
      </c>
      <c r="J14" t="s">
        <v>69</v>
      </c>
      <c r="K14">
        <v>378004</v>
      </c>
      <c r="L14">
        <v>378079</v>
      </c>
      <c r="M14">
        <f t="shared" si="0"/>
        <v>76</v>
      </c>
      <c r="N14">
        <f t="shared" si="1"/>
        <v>1</v>
      </c>
    </row>
    <row r="15" spans="1:14" x14ac:dyDescent="0.3">
      <c r="A15" t="s">
        <v>4107</v>
      </c>
      <c r="B15" t="s">
        <v>11</v>
      </c>
      <c r="C15">
        <v>77</v>
      </c>
      <c r="D15">
        <v>346722692</v>
      </c>
      <c r="E15" t="s">
        <v>11</v>
      </c>
      <c r="F15" t="s">
        <v>4108</v>
      </c>
      <c r="G15" t="s">
        <v>11</v>
      </c>
      <c r="H15" t="s">
        <v>11</v>
      </c>
      <c r="I15" t="s">
        <v>4199</v>
      </c>
      <c r="J15" t="s">
        <v>69</v>
      </c>
      <c r="K15">
        <v>392454</v>
      </c>
      <c r="L15">
        <v>392530</v>
      </c>
      <c r="M15">
        <f t="shared" si="0"/>
        <v>77</v>
      </c>
      <c r="N15">
        <f t="shared" si="1"/>
        <v>2</v>
      </c>
    </row>
    <row r="16" spans="1:14" x14ac:dyDescent="0.3">
      <c r="A16" t="s">
        <v>4109</v>
      </c>
      <c r="B16" t="s">
        <v>11</v>
      </c>
      <c r="C16">
        <v>77</v>
      </c>
      <c r="D16">
        <v>346722692</v>
      </c>
      <c r="E16" t="s">
        <v>11</v>
      </c>
      <c r="F16" t="s">
        <v>4110</v>
      </c>
      <c r="G16" t="s">
        <v>11</v>
      </c>
      <c r="H16" t="s">
        <v>11</v>
      </c>
      <c r="I16" t="s">
        <v>4188</v>
      </c>
      <c r="J16" t="s">
        <v>69</v>
      </c>
      <c r="K16">
        <v>413135</v>
      </c>
      <c r="L16">
        <v>413211</v>
      </c>
      <c r="M16">
        <f t="shared" si="0"/>
        <v>77</v>
      </c>
      <c r="N16">
        <f t="shared" si="1"/>
        <v>2</v>
      </c>
    </row>
    <row r="17" spans="1:14" x14ac:dyDescent="0.3">
      <c r="A17" t="s">
        <v>4111</v>
      </c>
      <c r="B17" t="s">
        <v>11</v>
      </c>
      <c r="C17">
        <v>115</v>
      </c>
      <c r="D17">
        <v>346722692</v>
      </c>
      <c r="E17" t="s">
        <v>11</v>
      </c>
      <c r="F17" t="s">
        <v>4112</v>
      </c>
      <c r="G17" t="s">
        <v>11</v>
      </c>
      <c r="H17" t="s">
        <v>11</v>
      </c>
      <c r="I17" t="s">
        <v>4200</v>
      </c>
      <c r="J17" t="s">
        <v>69</v>
      </c>
      <c r="K17">
        <v>413257</v>
      </c>
      <c r="L17">
        <v>413371</v>
      </c>
      <c r="M17">
        <f t="shared" si="0"/>
        <v>115</v>
      </c>
      <c r="N17">
        <f t="shared" si="1"/>
        <v>1</v>
      </c>
    </row>
    <row r="18" spans="1:14" x14ac:dyDescent="0.3">
      <c r="A18" t="s">
        <v>4113</v>
      </c>
      <c r="B18" t="s">
        <v>11</v>
      </c>
      <c r="C18">
        <v>2210</v>
      </c>
      <c r="D18">
        <v>346722692</v>
      </c>
      <c r="E18" t="s">
        <v>11</v>
      </c>
      <c r="F18" t="s">
        <v>4114</v>
      </c>
      <c r="G18" t="s">
        <v>11</v>
      </c>
      <c r="H18" t="s">
        <v>11</v>
      </c>
      <c r="I18" t="s">
        <v>4201</v>
      </c>
      <c r="J18" t="s">
        <v>69</v>
      </c>
      <c r="K18">
        <v>413432</v>
      </c>
      <c r="L18">
        <v>415641</v>
      </c>
      <c r="M18">
        <f t="shared" si="0"/>
        <v>2210</v>
      </c>
      <c r="N18">
        <f t="shared" si="1"/>
        <v>2</v>
      </c>
    </row>
    <row r="19" spans="1:14" x14ac:dyDescent="0.3">
      <c r="A19" t="s">
        <v>4115</v>
      </c>
      <c r="B19" t="s">
        <v>11</v>
      </c>
      <c r="C19">
        <v>76</v>
      </c>
      <c r="D19">
        <v>346722692</v>
      </c>
      <c r="E19" t="s">
        <v>11</v>
      </c>
      <c r="F19" t="s">
        <v>4116</v>
      </c>
      <c r="G19" t="s">
        <v>11</v>
      </c>
      <c r="H19" t="s">
        <v>11</v>
      </c>
      <c r="I19" t="s">
        <v>4198</v>
      </c>
      <c r="J19" t="s">
        <v>69</v>
      </c>
      <c r="K19">
        <v>416467</v>
      </c>
      <c r="L19">
        <v>416542</v>
      </c>
      <c r="M19">
        <f t="shared" si="0"/>
        <v>76</v>
      </c>
      <c r="N19">
        <f t="shared" si="1"/>
        <v>1</v>
      </c>
    </row>
    <row r="20" spans="1:14" x14ac:dyDescent="0.3">
      <c r="A20" t="s">
        <v>4117</v>
      </c>
      <c r="B20" t="s">
        <v>11</v>
      </c>
      <c r="C20">
        <v>77</v>
      </c>
      <c r="D20">
        <v>346722692</v>
      </c>
      <c r="E20" t="s">
        <v>11</v>
      </c>
      <c r="F20" t="s">
        <v>4118</v>
      </c>
      <c r="G20" t="s">
        <v>11</v>
      </c>
      <c r="H20" t="s">
        <v>11</v>
      </c>
      <c r="I20" t="s">
        <v>4202</v>
      </c>
      <c r="J20" t="s">
        <v>69</v>
      </c>
      <c r="K20">
        <v>416555</v>
      </c>
      <c r="L20">
        <v>416631</v>
      </c>
      <c r="M20">
        <f t="shared" si="0"/>
        <v>77</v>
      </c>
      <c r="N20">
        <f t="shared" si="1"/>
        <v>2</v>
      </c>
    </row>
    <row r="21" spans="1:14" x14ac:dyDescent="0.3">
      <c r="A21" t="s">
        <v>4119</v>
      </c>
      <c r="B21" t="s">
        <v>11</v>
      </c>
      <c r="C21">
        <v>1511</v>
      </c>
      <c r="D21">
        <v>346722692</v>
      </c>
      <c r="E21" t="s">
        <v>11</v>
      </c>
      <c r="F21" t="s">
        <v>4120</v>
      </c>
      <c r="G21" t="s">
        <v>11</v>
      </c>
      <c r="H21" t="s">
        <v>11</v>
      </c>
      <c r="I21" t="s">
        <v>4203</v>
      </c>
      <c r="J21" t="s">
        <v>69</v>
      </c>
      <c r="K21">
        <v>416812</v>
      </c>
      <c r="L21">
        <v>418322</v>
      </c>
      <c r="M21">
        <f t="shared" si="0"/>
        <v>1511</v>
      </c>
      <c r="N21">
        <f t="shared" si="1"/>
        <v>2</v>
      </c>
    </row>
    <row r="22" spans="1:14" x14ac:dyDescent="0.3">
      <c r="A22" t="s">
        <v>4121</v>
      </c>
      <c r="B22" t="s">
        <v>11</v>
      </c>
      <c r="C22">
        <v>77</v>
      </c>
      <c r="D22">
        <v>346722692</v>
      </c>
      <c r="E22" t="s">
        <v>11</v>
      </c>
      <c r="F22" t="s">
        <v>4122</v>
      </c>
      <c r="G22" t="s">
        <v>11</v>
      </c>
      <c r="H22" t="s">
        <v>11</v>
      </c>
      <c r="I22" t="s">
        <v>4190</v>
      </c>
      <c r="J22" t="s">
        <v>69</v>
      </c>
      <c r="K22">
        <v>508231</v>
      </c>
      <c r="L22">
        <v>508307</v>
      </c>
      <c r="M22">
        <f t="shared" si="0"/>
        <v>77</v>
      </c>
      <c r="N22">
        <f t="shared" si="1"/>
        <v>2</v>
      </c>
    </row>
    <row r="23" spans="1:14" x14ac:dyDescent="0.3">
      <c r="A23" t="s">
        <v>4123</v>
      </c>
      <c r="B23" t="s">
        <v>11</v>
      </c>
      <c r="C23">
        <v>77</v>
      </c>
      <c r="D23">
        <v>346722692</v>
      </c>
      <c r="E23" t="s">
        <v>11</v>
      </c>
      <c r="F23" t="s">
        <v>4124</v>
      </c>
      <c r="G23" t="s">
        <v>11</v>
      </c>
      <c r="H23" t="s">
        <v>11</v>
      </c>
      <c r="I23" t="s">
        <v>4204</v>
      </c>
      <c r="J23" t="s">
        <v>69</v>
      </c>
      <c r="K23">
        <v>558124</v>
      </c>
      <c r="L23">
        <v>558200</v>
      </c>
      <c r="M23">
        <f t="shared" si="0"/>
        <v>77</v>
      </c>
      <c r="N23">
        <f t="shared" si="1"/>
        <v>2</v>
      </c>
    </row>
    <row r="24" spans="1:14" x14ac:dyDescent="0.3">
      <c r="A24" t="s">
        <v>4125</v>
      </c>
      <c r="B24" t="s">
        <v>10</v>
      </c>
      <c r="C24">
        <v>88</v>
      </c>
      <c r="D24">
        <v>346722692</v>
      </c>
      <c r="E24" t="s">
        <v>11</v>
      </c>
      <c r="F24" t="s">
        <v>4126</v>
      </c>
      <c r="G24" t="s">
        <v>11</v>
      </c>
      <c r="H24" t="s">
        <v>11</v>
      </c>
      <c r="I24" t="s">
        <v>4197</v>
      </c>
      <c r="J24" t="s">
        <v>69</v>
      </c>
      <c r="K24">
        <v>612312</v>
      </c>
      <c r="L24">
        <v>612399</v>
      </c>
      <c r="M24">
        <f t="shared" si="0"/>
        <v>88</v>
      </c>
      <c r="N24">
        <f t="shared" si="1"/>
        <v>1</v>
      </c>
    </row>
    <row r="25" spans="1:14" x14ac:dyDescent="0.3">
      <c r="A25" t="s">
        <v>4127</v>
      </c>
      <c r="B25" t="s">
        <v>10</v>
      </c>
      <c r="C25">
        <v>77</v>
      </c>
      <c r="D25">
        <v>346722692</v>
      </c>
      <c r="E25" t="s">
        <v>11</v>
      </c>
      <c r="F25" t="s">
        <v>4128</v>
      </c>
      <c r="G25" t="s">
        <v>11</v>
      </c>
      <c r="H25" t="s">
        <v>11</v>
      </c>
      <c r="I25" t="s">
        <v>4190</v>
      </c>
      <c r="J25" t="s">
        <v>69</v>
      </c>
      <c r="K25">
        <v>622242</v>
      </c>
      <c r="L25">
        <v>622318</v>
      </c>
      <c r="M25">
        <f t="shared" si="0"/>
        <v>77</v>
      </c>
      <c r="N25">
        <f t="shared" si="1"/>
        <v>2</v>
      </c>
    </row>
    <row r="26" spans="1:14" x14ac:dyDescent="0.3">
      <c r="A26" t="s">
        <v>4129</v>
      </c>
      <c r="B26" t="s">
        <v>10</v>
      </c>
      <c r="C26">
        <v>88</v>
      </c>
      <c r="D26">
        <v>346722692</v>
      </c>
      <c r="E26" t="s">
        <v>11</v>
      </c>
      <c r="F26" t="s">
        <v>4130</v>
      </c>
      <c r="G26" t="s">
        <v>11</v>
      </c>
      <c r="H26" t="s">
        <v>11</v>
      </c>
      <c r="I26" t="s">
        <v>4197</v>
      </c>
      <c r="J26" t="s">
        <v>69</v>
      </c>
      <c r="K26">
        <v>625743</v>
      </c>
      <c r="L26">
        <v>625830</v>
      </c>
      <c r="M26">
        <f t="shared" si="0"/>
        <v>88</v>
      </c>
      <c r="N26">
        <f t="shared" si="1"/>
        <v>1</v>
      </c>
    </row>
    <row r="27" spans="1:14" x14ac:dyDescent="0.3">
      <c r="A27" t="s">
        <v>4131</v>
      </c>
      <c r="B27" t="s">
        <v>11</v>
      </c>
      <c r="C27">
        <v>75</v>
      </c>
      <c r="D27">
        <v>346722692</v>
      </c>
      <c r="E27" t="s">
        <v>11</v>
      </c>
      <c r="F27" t="s">
        <v>4132</v>
      </c>
      <c r="G27" t="s">
        <v>11</v>
      </c>
      <c r="H27" t="s">
        <v>11</v>
      </c>
      <c r="I27" t="s">
        <v>4205</v>
      </c>
      <c r="J27" t="s">
        <v>69</v>
      </c>
      <c r="K27">
        <v>634080</v>
      </c>
      <c r="L27">
        <v>634154</v>
      </c>
      <c r="M27">
        <f t="shared" si="0"/>
        <v>75</v>
      </c>
      <c r="N27">
        <f t="shared" si="1"/>
        <v>0</v>
      </c>
    </row>
    <row r="28" spans="1:14" x14ac:dyDescent="0.3">
      <c r="A28" t="s">
        <v>4133</v>
      </c>
      <c r="B28" t="s">
        <v>11</v>
      </c>
      <c r="C28">
        <v>87</v>
      </c>
      <c r="D28">
        <v>346722692</v>
      </c>
      <c r="E28" t="s">
        <v>11</v>
      </c>
      <c r="F28" t="s">
        <v>4134</v>
      </c>
      <c r="G28" t="s">
        <v>11</v>
      </c>
      <c r="H28" t="s">
        <v>11</v>
      </c>
      <c r="I28" t="s">
        <v>4191</v>
      </c>
      <c r="J28" t="s">
        <v>69</v>
      </c>
      <c r="K28">
        <v>661017</v>
      </c>
      <c r="L28">
        <v>661103</v>
      </c>
      <c r="M28">
        <f t="shared" si="0"/>
        <v>87</v>
      </c>
      <c r="N28">
        <f t="shared" si="1"/>
        <v>0</v>
      </c>
    </row>
    <row r="29" spans="1:14" x14ac:dyDescent="0.3">
      <c r="A29" t="s">
        <v>4135</v>
      </c>
      <c r="B29" t="s">
        <v>10</v>
      </c>
      <c r="C29">
        <v>85</v>
      </c>
      <c r="D29">
        <v>346722692</v>
      </c>
      <c r="E29" t="s">
        <v>11</v>
      </c>
      <c r="F29" t="s">
        <v>4136</v>
      </c>
      <c r="G29" t="s">
        <v>11</v>
      </c>
      <c r="H29" t="s">
        <v>11</v>
      </c>
      <c r="I29" t="s">
        <v>4206</v>
      </c>
      <c r="J29" t="s">
        <v>69</v>
      </c>
      <c r="K29">
        <v>677465</v>
      </c>
      <c r="L29">
        <v>677549</v>
      </c>
      <c r="M29">
        <f t="shared" si="0"/>
        <v>85</v>
      </c>
      <c r="N29">
        <f t="shared" si="1"/>
        <v>1</v>
      </c>
    </row>
    <row r="30" spans="1:14" x14ac:dyDescent="0.3">
      <c r="A30" t="s">
        <v>4137</v>
      </c>
      <c r="B30" t="s">
        <v>10</v>
      </c>
      <c r="C30">
        <v>74</v>
      </c>
      <c r="D30">
        <v>346722692</v>
      </c>
      <c r="E30" t="s">
        <v>11</v>
      </c>
      <c r="F30" t="s">
        <v>4138</v>
      </c>
      <c r="G30" t="s">
        <v>11</v>
      </c>
      <c r="H30" t="s">
        <v>11</v>
      </c>
      <c r="I30" t="s">
        <v>4205</v>
      </c>
      <c r="J30" t="s">
        <v>69</v>
      </c>
      <c r="K30">
        <v>677570</v>
      </c>
      <c r="L30">
        <v>677643</v>
      </c>
      <c r="M30">
        <f t="shared" si="0"/>
        <v>74</v>
      </c>
      <c r="N30">
        <f t="shared" si="1"/>
        <v>2</v>
      </c>
    </row>
    <row r="31" spans="1:14" x14ac:dyDescent="0.3">
      <c r="A31" t="s">
        <v>4139</v>
      </c>
      <c r="B31" t="s">
        <v>11</v>
      </c>
      <c r="C31">
        <v>77</v>
      </c>
      <c r="D31">
        <v>346722692</v>
      </c>
      <c r="E31" t="s">
        <v>11</v>
      </c>
      <c r="F31" t="s">
        <v>4140</v>
      </c>
      <c r="G31" t="s">
        <v>11</v>
      </c>
      <c r="H31" t="s">
        <v>11</v>
      </c>
      <c r="I31" t="s">
        <v>4190</v>
      </c>
      <c r="J31" t="s">
        <v>69</v>
      </c>
      <c r="K31">
        <v>726252</v>
      </c>
      <c r="L31">
        <v>726328</v>
      </c>
      <c r="M31">
        <f t="shared" si="0"/>
        <v>77</v>
      </c>
      <c r="N31">
        <f t="shared" si="1"/>
        <v>2</v>
      </c>
    </row>
    <row r="32" spans="1:14" x14ac:dyDescent="0.3">
      <c r="A32" t="s">
        <v>4141</v>
      </c>
      <c r="B32" t="s">
        <v>10</v>
      </c>
      <c r="C32">
        <v>76</v>
      </c>
      <c r="D32">
        <v>346722692</v>
      </c>
      <c r="E32" t="s">
        <v>11</v>
      </c>
      <c r="F32" t="s">
        <v>4142</v>
      </c>
      <c r="G32" t="s">
        <v>11</v>
      </c>
      <c r="H32" t="s">
        <v>11</v>
      </c>
      <c r="I32" t="s">
        <v>4188</v>
      </c>
      <c r="J32" t="s">
        <v>69</v>
      </c>
      <c r="K32">
        <v>749152</v>
      </c>
      <c r="L32">
        <v>749227</v>
      </c>
      <c r="M32">
        <f t="shared" si="0"/>
        <v>76</v>
      </c>
      <c r="N32">
        <f t="shared" si="1"/>
        <v>1</v>
      </c>
    </row>
    <row r="33" spans="1:14" x14ac:dyDescent="0.3">
      <c r="A33" t="s">
        <v>4143</v>
      </c>
      <c r="B33" t="s">
        <v>11</v>
      </c>
      <c r="C33">
        <v>75</v>
      </c>
      <c r="D33">
        <v>346722692</v>
      </c>
      <c r="E33" t="s">
        <v>11</v>
      </c>
      <c r="F33" t="s">
        <v>4144</v>
      </c>
      <c r="G33" t="s">
        <v>11</v>
      </c>
      <c r="H33" t="s">
        <v>11</v>
      </c>
      <c r="I33" t="s">
        <v>4207</v>
      </c>
      <c r="J33" t="s">
        <v>69</v>
      </c>
      <c r="K33">
        <v>784527</v>
      </c>
      <c r="L33">
        <v>784601</v>
      </c>
      <c r="M33">
        <f t="shared" si="0"/>
        <v>75</v>
      </c>
      <c r="N33">
        <f t="shared" si="1"/>
        <v>0</v>
      </c>
    </row>
    <row r="34" spans="1:14" x14ac:dyDescent="0.3">
      <c r="A34" t="s">
        <v>4145</v>
      </c>
      <c r="B34" t="s">
        <v>10</v>
      </c>
      <c r="C34">
        <v>1507</v>
      </c>
      <c r="D34">
        <v>346722692</v>
      </c>
      <c r="E34" t="s">
        <v>11</v>
      </c>
      <c r="F34" t="s">
        <v>4146</v>
      </c>
      <c r="G34" t="s">
        <v>11</v>
      </c>
      <c r="H34" t="s">
        <v>11</v>
      </c>
      <c r="I34" t="s">
        <v>4203</v>
      </c>
      <c r="J34" t="s">
        <v>69</v>
      </c>
      <c r="K34">
        <v>786255</v>
      </c>
      <c r="L34">
        <v>787761</v>
      </c>
      <c r="M34">
        <f t="shared" si="0"/>
        <v>1507</v>
      </c>
      <c r="N34">
        <f t="shared" si="1"/>
        <v>1</v>
      </c>
    </row>
    <row r="35" spans="1:14" x14ac:dyDescent="0.3">
      <c r="A35" t="s">
        <v>4147</v>
      </c>
      <c r="B35" t="s">
        <v>10</v>
      </c>
      <c r="C35">
        <v>77</v>
      </c>
      <c r="D35">
        <v>346722692</v>
      </c>
      <c r="E35" t="s">
        <v>11</v>
      </c>
      <c r="F35" t="s">
        <v>4148</v>
      </c>
      <c r="G35" t="s">
        <v>11</v>
      </c>
      <c r="H35" t="s">
        <v>11</v>
      </c>
      <c r="I35" t="s">
        <v>4202</v>
      </c>
      <c r="J35" t="s">
        <v>69</v>
      </c>
      <c r="K35">
        <v>787942</v>
      </c>
      <c r="L35">
        <v>788018</v>
      </c>
      <c r="M35">
        <f t="shared" si="0"/>
        <v>77</v>
      </c>
      <c r="N35">
        <f t="shared" si="1"/>
        <v>2</v>
      </c>
    </row>
    <row r="36" spans="1:14" x14ac:dyDescent="0.3">
      <c r="A36" t="s">
        <v>4149</v>
      </c>
      <c r="B36" t="s">
        <v>10</v>
      </c>
      <c r="C36">
        <v>76</v>
      </c>
      <c r="D36">
        <v>346722692</v>
      </c>
      <c r="E36" t="s">
        <v>11</v>
      </c>
      <c r="F36" t="s">
        <v>4150</v>
      </c>
      <c r="G36" t="s">
        <v>11</v>
      </c>
      <c r="H36" t="s">
        <v>11</v>
      </c>
      <c r="I36" t="s">
        <v>4198</v>
      </c>
      <c r="J36" t="s">
        <v>69</v>
      </c>
      <c r="K36">
        <v>788031</v>
      </c>
      <c r="L36">
        <v>788106</v>
      </c>
      <c r="M36">
        <f t="shared" si="0"/>
        <v>76</v>
      </c>
      <c r="N36">
        <f t="shared" si="1"/>
        <v>1</v>
      </c>
    </row>
    <row r="37" spans="1:14" x14ac:dyDescent="0.3">
      <c r="A37" t="s">
        <v>4151</v>
      </c>
      <c r="B37" t="s">
        <v>10</v>
      </c>
      <c r="C37">
        <v>2210</v>
      </c>
      <c r="D37">
        <v>346722692</v>
      </c>
      <c r="E37" t="s">
        <v>11</v>
      </c>
      <c r="F37" t="s">
        <v>4152</v>
      </c>
      <c r="G37" t="s">
        <v>11</v>
      </c>
      <c r="H37" t="s">
        <v>11</v>
      </c>
      <c r="I37" t="s">
        <v>4201</v>
      </c>
      <c r="J37" t="s">
        <v>69</v>
      </c>
      <c r="K37">
        <v>788932</v>
      </c>
      <c r="L37">
        <v>791141</v>
      </c>
      <c r="M37">
        <f t="shared" si="0"/>
        <v>2210</v>
      </c>
      <c r="N37">
        <f t="shared" si="1"/>
        <v>2</v>
      </c>
    </row>
    <row r="38" spans="1:14" x14ac:dyDescent="0.3">
      <c r="A38" t="s">
        <v>4153</v>
      </c>
      <c r="B38" t="s">
        <v>10</v>
      </c>
      <c r="C38">
        <v>115</v>
      </c>
      <c r="D38">
        <v>346722692</v>
      </c>
      <c r="E38" t="s">
        <v>11</v>
      </c>
      <c r="F38" t="s">
        <v>4154</v>
      </c>
      <c r="G38" t="s">
        <v>11</v>
      </c>
      <c r="H38" t="s">
        <v>11</v>
      </c>
      <c r="I38" t="s">
        <v>4200</v>
      </c>
      <c r="J38" t="s">
        <v>69</v>
      </c>
      <c r="K38">
        <v>791202</v>
      </c>
      <c r="L38">
        <v>791316</v>
      </c>
      <c r="M38">
        <f t="shared" si="0"/>
        <v>115</v>
      </c>
      <c r="N38">
        <f t="shared" si="1"/>
        <v>1</v>
      </c>
    </row>
    <row r="39" spans="1:14" x14ac:dyDescent="0.3">
      <c r="A39" t="s">
        <v>4155</v>
      </c>
      <c r="B39" t="s">
        <v>10</v>
      </c>
      <c r="C39">
        <v>77</v>
      </c>
      <c r="D39">
        <v>346722692</v>
      </c>
      <c r="E39" t="s">
        <v>11</v>
      </c>
      <c r="F39" t="s">
        <v>4156</v>
      </c>
      <c r="G39" t="s">
        <v>11</v>
      </c>
      <c r="H39" t="s">
        <v>11</v>
      </c>
      <c r="I39" t="s">
        <v>4188</v>
      </c>
      <c r="J39" t="s">
        <v>69</v>
      </c>
      <c r="K39">
        <v>791362</v>
      </c>
      <c r="L39">
        <v>791438</v>
      </c>
      <c r="M39">
        <f t="shared" si="0"/>
        <v>77</v>
      </c>
      <c r="N39">
        <f t="shared" si="1"/>
        <v>2</v>
      </c>
    </row>
    <row r="40" spans="1:14" x14ac:dyDescent="0.3">
      <c r="A40" t="s">
        <v>4157</v>
      </c>
      <c r="B40" t="s">
        <v>10</v>
      </c>
      <c r="C40">
        <v>74</v>
      </c>
      <c r="D40">
        <v>346722692</v>
      </c>
      <c r="E40" t="s">
        <v>11</v>
      </c>
      <c r="F40" t="s">
        <v>4158</v>
      </c>
      <c r="G40" t="s">
        <v>11</v>
      </c>
      <c r="H40" t="s">
        <v>11</v>
      </c>
      <c r="I40" t="s">
        <v>4195</v>
      </c>
      <c r="J40" t="s">
        <v>69</v>
      </c>
      <c r="K40">
        <v>809822</v>
      </c>
      <c r="L40">
        <v>809895</v>
      </c>
      <c r="M40">
        <f t="shared" si="0"/>
        <v>74</v>
      </c>
      <c r="N40">
        <f t="shared" si="1"/>
        <v>2</v>
      </c>
    </row>
    <row r="41" spans="1:14" x14ac:dyDescent="0.3">
      <c r="A41" t="s">
        <v>4159</v>
      </c>
      <c r="B41" t="s">
        <v>11</v>
      </c>
      <c r="C41">
        <v>75</v>
      </c>
      <c r="D41">
        <v>346722692</v>
      </c>
      <c r="E41" t="s">
        <v>11</v>
      </c>
      <c r="F41" t="s">
        <v>4160</v>
      </c>
      <c r="G41" t="s">
        <v>11</v>
      </c>
      <c r="H41" t="s">
        <v>11</v>
      </c>
      <c r="I41" t="s">
        <v>4193</v>
      </c>
      <c r="J41" t="s">
        <v>69</v>
      </c>
      <c r="K41">
        <v>814241</v>
      </c>
      <c r="L41">
        <v>814315</v>
      </c>
      <c r="M41">
        <f t="shared" si="0"/>
        <v>75</v>
      </c>
      <c r="N41">
        <f t="shared" si="1"/>
        <v>0</v>
      </c>
    </row>
    <row r="42" spans="1:14" x14ac:dyDescent="0.3">
      <c r="A42" t="s">
        <v>4161</v>
      </c>
      <c r="B42" t="s">
        <v>11</v>
      </c>
      <c r="C42">
        <v>74</v>
      </c>
      <c r="D42">
        <v>346722692</v>
      </c>
      <c r="E42" t="s">
        <v>11</v>
      </c>
      <c r="F42" t="s">
        <v>4162</v>
      </c>
      <c r="G42" t="s">
        <v>11</v>
      </c>
      <c r="H42" t="s">
        <v>11</v>
      </c>
      <c r="I42" t="s">
        <v>4194</v>
      </c>
      <c r="J42" t="s">
        <v>69</v>
      </c>
      <c r="K42">
        <v>821970</v>
      </c>
      <c r="L42">
        <v>822043</v>
      </c>
      <c r="M42">
        <f t="shared" si="0"/>
        <v>74</v>
      </c>
      <c r="N42">
        <f t="shared" si="1"/>
        <v>2</v>
      </c>
    </row>
    <row r="43" spans="1:14" x14ac:dyDescent="0.3">
      <c r="A43" t="s">
        <v>4163</v>
      </c>
      <c r="B43" t="s">
        <v>10</v>
      </c>
      <c r="C43">
        <v>77</v>
      </c>
      <c r="D43">
        <v>346722692</v>
      </c>
      <c r="E43" t="s">
        <v>11</v>
      </c>
      <c r="F43" t="s">
        <v>4164</v>
      </c>
      <c r="G43" t="s">
        <v>11</v>
      </c>
      <c r="H43" t="s">
        <v>11</v>
      </c>
      <c r="I43" t="s">
        <v>4208</v>
      </c>
      <c r="J43" t="s">
        <v>69</v>
      </c>
      <c r="K43">
        <v>822357</v>
      </c>
      <c r="L43">
        <v>822433</v>
      </c>
      <c r="M43">
        <f t="shared" si="0"/>
        <v>77</v>
      </c>
      <c r="N43">
        <f t="shared" si="1"/>
        <v>2</v>
      </c>
    </row>
    <row r="44" spans="1:14" x14ac:dyDescent="0.3">
      <c r="A44" t="s">
        <v>4165</v>
      </c>
      <c r="B44" t="s">
        <v>10</v>
      </c>
      <c r="C44">
        <v>1507</v>
      </c>
      <c r="D44">
        <v>346722692</v>
      </c>
      <c r="E44" t="s">
        <v>11</v>
      </c>
      <c r="F44" t="s">
        <v>4166</v>
      </c>
      <c r="G44" t="s">
        <v>11</v>
      </c>
      <c r="H44" t="s">
        <v>11</v>
      </c>
      <c r="I44" t="s">
        <v>4203</v>
      </c>
      <c r="J44" t="s">
        <v>69</v>
      </c>
      <c r="K44">
        <v>854295</v>
      </c>
      <c r="L44">
        <v>855801</v>
      </c>
      <c r="M44">
        <f t="shared" si="0"/>
        <v>1507</v>
      </c>
      <c r="N44">
        <f t="shared" si="1"/>
        <v>1</v>
      </c>
    </row>
    <row r="45" spans="1:14" x14ac:dyDescent="0.3">
      <c r="A45" t="s">
        <v>4167</v>
      </c>
      <c r="B45" t="s">
        <v>10</v>
      </c>
      <c r="C45">
        <v>77</v>
      </c>
      <c r="D45">
        <v>346722692</v>
      </c>
      <c r="E45" t="s">
        <v>11</v>
      </c>
      <c r="F45" t="s">
        <v>4168</v>
      </c>
      <c r="G45" t="s">
        <v>11</v>
      </c>
      <c r="H45" t="s">
        <v>11</v>
      </c>
      <c r="I45" t="s">
        <v>4202</v>
      </c>
      <c r="J45" t="s">
        <v>69</v>
      </c>
      <c r="K45">
        <v>855982</v>
      </c>
      <c r="L45">
        <v>856058</v>
      </c>
      <c r="M45">
        <f t="shared" si="0"/>
        <v>77</v>
      </c>
      <c r="N45">
        <f t="shared" si="1"/>
        <v>2</v>
      </c>
    </row>
    <row r="46" spans="1:14" x14ac:dyDescent="0.3">
      <c r="A46" t="s">
        <v>4169</v>
      </c>
      <c r="B46" t="s">
        <v>10</v>
      </c>
      <c r="C46">
        <v>76</v>
      </c>
      <c r="D46">
        <v>346722692</v>
      </c>
      <c r="E46" t="s">
        <v>11</v>
      </c>
      <c r="F46" t="s">
        <v>4170</v>
      </c>
      <c r="G46" t="s">
        <v>11</v>
      </c>
      <c r="H46" t="s">
        <v>11</v>
      </c>
      <c r="I46" t="s">
        <v>4198</v>
      </c>
      <c r="J46" t="s">
        <v>69</v>
      </c>
      <c r="K46">
        <v>856071</v>
      </c>
      <c r="L46">
        <v>856146</v>
      </c>
      <c r="M46">
        <f t="shared" si="0"/>
        <v>76</v>
      </c>
      <c r="N46">
        <f t="shared" si="1"/>
        <v>1</v>
      </c>
    </row>
    <row r="47" spans="1:14" x14ac:dyDescent="0.3">
      <c r="A47" t="s">
        <v>4171</v>
      </c>
      <c r="B47" t="s">
        <v>10</v>
      </c>
      <c r="C47">
        <v>2210</v>
      </c>
      <c r="D47">
        <v>346722692</v>
      </c>
      <c r="E47" t="s">
        <v>11</v>
      </c>
      <c r="F47" t="s">
        <v>4172</v>
      </c>
      <c r="G47" t="s">
        <v>11</v>
      </c>
      <c r="H47" t="s">
        <v>11</v>
      </c>
      <c r="I47" t="s">
        <v>4201</v>
      </c>
      <c r="J47" t="s">
        <v>69</v>
      </c>
      <c r="K47">
        <v>856972</v>
      </c>
      <c r="L47">
        <v>859181</v>
      </c>
      <c r="M47">
        <f t="shared" si="0"/>
        <v>2210</v>
      </c>
      <c r="N47">
        <f t="shared" si="1"/>
        <v>2</v>
      </c>
    </row>
    <row r="48" spans="1:14" x14ac:dyDescent="0.3">
      <c r="A48" t="s">
        <v>4173</v>
      </c>
      <c r="B48" t="s">
        <v>10</v>
      </c>
      <c r="C48">
        <v>115</v>
      </c>
      <c r="D48">
        <v>346722692</v>
      </c>
      <c r="E48" t="s">
        <v>11</v>
      </c>
      <c r="F48" t="s">
        <v>4174</v>
      </c>
      <c r="G48" t="s">
        <v>11</v>
      </c>
      <c r="H48" t="s">
        <v>11</v>
      </c>
      <c r="I48" t="s">
        <v>4200</v>
      </c>
      <c r="J48" t="s">
        <v>69</v>
      </c>
      <c r="K48">
        <v>859242</v>
      </c>
      <c r="L48">
        <v>859356</v>
      </c>
      <c r="M48">
        <f t="shared" si="0"/>
        <v>115</v>
      </c>
      <c r="N48">
        <f t="shared" si="1"/>
        <v>1</v>
      </c>
    </row>
    <row r="49" spans="1:14" x14ac:dyDescent="0.3">
      <c r="A49" t="s">
        <v>4175</v>
      </c>
      <c r="B49" t="s">
        <v>10</v>
      </c>
      <c r="C49">
        <v>77</v>
      </c>
      <c r="D49">
        <v>346722692</v>
      </c>
      <c r="E49" t="s">
        <v>11</v>
      </c>
      <c r="F49" t="s">
        <v>4176</v>
      </c>
      <c r="G49" t="s">
        <v>11</v>
      </c>
      <c r="H49" t="s">
        <v>11</v>
      </c>
      <c r="I49" t="s">
        <v>4188</v>
      </c>
      <c r="J49" t="s">
        <v>69</v>
      </c>
      <c r="K49">
        <v>859402</v>
      </c>
      <c r="L49">
        <v>859478</v>
      </c>
      <c r="M49">
        <f t="shared" si="0"/>
        <v>77</v>
      </c>
      <c r="N49">
        <f t="shared" si="1"/>
        <v>2</v>
      </c>
    </row>
    <row r="50" spans="1:14" x14ac:dyDescent="0.3">
      <c r="A50" t="s">
        <v>4177</v>
      </c>
      <c r="B50" t="s">
        <v>11</v>
      </c>
      <c r="C50">
        <v>75</v>
      </c>
      <c r="D50">
        <v>346722692</v>
      </c>
      <c r="E50" t="s">
        <v>11</v>
      </c>
      <c r="F50" t="s">
        <v>4178</v>
      </c>
      <c r="G50" t="s">
        <v>11</v>
      </c>
      <c r="H50" t="s">
        <v>11</v>
      </c>
      <c r="I50" t="s">
        <v>4204</v>
      </c>
      <c r="J50" t="s">
        <v>69</v>
      </c>
      <c r="K50">
        <v>911337</v>
      </c>
      <c r="L50">
        <v>911411</v>
      </c>
      <c r="M50">
        <f t="shared" si="0"/>
        <v>75</v>
      </c>
      <c r="N50">
        <f t="shared" si="1"/>
        <v>0</v>
      </c>
    </row>
    <row r="51" spans="1:14" x14ac:dyDescent="0.3">
      <c r="A51" t="s">
        <v>4179</v>
      </c>
      <c r="B51" t="s">
        <v>11</v>
      </c>
      <c r="C51">
        <v>74</v>
      </c>
      <c r="D51">
        <v>346722692</v>
      </c>
      <c r="E51" t="s">
        <v>11</v>
      </c>
      <c r="F51" t="s">
        <v>4180</v>
      </c>
      <c r="G51" t="s">
        <v>11</v>
      </c>
      <c r="H51" t="s">
        <v>11</v>
      </c>
      <c r="I51" t="s">
        <v>4209</v>
      </c>
      <c r="J51" t="s">
        <v>69</v>
      </c>
      <c r="K51">
        <v>919580</v>
      </c>
      <c r="L51">
        <v>919653</v>
      </c>
      <c r="M51">
        <f t="shared" si="0"/>
        <v>74</v>
      </c>
      <c r="N51">
        <f t="shared" si="1"/>
        <v>2</v>
      </c>
    </row>
    <row r="52" spans="1:14" x14ac:dyDescent="0.3">
      <c r="A52" t="s">
        <v>4181</v>
      </c>
      <c r="B52" t="s">
        <v>10</v>
      </c>
      <c r="C52">
        <v>88</v>
      </c>
      <c r="D52">
        <v>346722692</v>
      </c>
      <c r="E52" t="s">
        <v>11</v>
      </c>
      <c r="F52" t="s">
        <v>4182</v>
      </c>
      <c r="G52" t="s">
        <v>11</v>
      </c>
      <c r="H52" t="s">
        <v>11</v>
      </c>
      <c r="I52" t="s">
        <v>4197</v>
      </c>
      <c r="J52" t="s">
        <v>69</v>
      </c>
      <c r="K52">
        <v>1005920</v>
      </c>
      <c r="L52">
        <v>1006007</v>
      </c>
      <c r="M52">
        <f t="shared" si="0"/>
        <v>88</v>
      </c>
      <c r="N52">
        <f t="shared" si="1"/>
        <v>1</v>
      </c>
    </row>
    <row r="53" spans="1:14" x14ac:dyDescent="0.3">
      <c r="A53" t="s">
        <v>4183</v>
      </c>
      <c r="B53" t="s">
        <v>11</v>
      </c>
      <c r="C53">
        <v>76</v>
      </c>
      <c r="D53">
        <v>346722692</v>
      </c>
      <c r="E53" t="s">
        <v>11</v>
      </c>
      <c r="F53" t="s">
        <v>4184</v>
      </c>
      <c r="G53" t="s">
        <v>11</v>
      </c>
      <c r="H53" t="s">
        <v>11</v>
      </c>
      <c r="I53" t="s">
        <v>4204</v>
      </c>
      <c r="J53" t="s">
        <v>69</v>
      </c>
      <c r="K53">
        <v>1074569</v>
      </c>
      <c r="L53">
        <v>1074644</v>
      </c>
      <c r="M53">
        <f t="shared" si="0"/>
        <v>76</v>
      </c>
      <c r="N53">
        <f t="shared" si="1"/>
        <v>1</v>
      </c>
    </row>
    <row r="54" spans="1:14" x14ac:dyDescent="0.3">
      <c r="A54" t="s">
        <v>4185</v>
      </c>
      <c r="B54" t="s">
        <v>11</v>
      </c>
      <c r="C54">
        <v>83</v>
      </c>
      <c r="D54">
        <v>346722692</v>
      </c>
      <c r="E54" t="s">
        <v>11</v>
      </c>
      <c r="F54" t="s">
        <v>4186</v>
      </c>
      <c r="G54" t="s">
        <v>11</v>
      </c>
      <c r="H54" t="s">
        <v>11</v>
      </c>
      <c r="I54" t="s">
        <v>4191</v>
      </c>
      <c r="J54" t="s">
        <v>69</v>
      </c>
      <c r="K54">
        <v>1092610</v>
      </c>
      <c r="L54">
        <v>1092692</v>
      </c>
      <c r="M54">
        <f t="shared" si="0"/>
        <v>83</v>
      </c>
      <c r="N54">
        <f t="shared" si="1"/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B1" workbookViewId="0">
      <selection activeCell="N10" sqref="N10"/>
    </sheetView>
  </sheetViews>
  <sheetFormatPr defaultRowHeight="14.4" x14ac:dyDescent="0.3"/>
  <cols>
    <col min="1" max="1" width="17.88671875" customWidth="1"/>
    <col min="4" max="4" width="11.6640625" customWidth="1"/>
    <col min="6" max="6" width="16.44140625" customWidth="1"/>
    <col min="9" max="9" width="17.5546875" customWidth="1"/>
    <col min="13" max="13" width="11" customWidth="1"/>
    <col min="16" max="16" width="13.21875" customWidth="1"/>
  </cols>
  <sheetData>
    <row r="1" spans="1:20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861</v>
      </c>
      <c r="K1" s="2" t="s">
        <v>4210</v>
      </c>
      <c r="L1" s="2" t="s">
        <v>4211</v>
      </c>
      <c r="M1" s="2" t="s">
        <v>4212</v>
      </c>
      <c r="N1" s="2" t="s">
        <v>4231</v>
      </c>
      <c r="P1" s="2" t="s">
        <v>4233</v>
      </c>
      <c r="Q1">
        <f>Table!O12</f>
        <v>200</v>
      </c>
      <c r="R1" s="1" t="s">
        <v>4232</v>
      </c>
      <c r="S1" s="2" t="s">
        <v>4256</v>
      </c>
      <c r="T1">
        <f>COUNTIF(J2:J31, "=tRNA")</f>
        <v>20</v>
      </c>
    </row>
    <row r="2" spans="1:20" x14ac:dyDescent="0.3">
      <c r="A2" t="s">
        <v>4081</v>
      </c>
      <c r="B2" t="s">
        <v>11</v>
      </c>
      <c r="C2">
        <v>75</v>
      </c>
      <c r="D2">
        <v>346722692</v>
      </c>
      <c r="E2" t="s">
        <v>11</v>
      </c>
      <c r="F2" t="s">
        <v>4082</v>
      </c>
      <c r="G2" t="s">
        <v>11</v>
      </c>
      <c r="H2" t="s">
        <v>11</v>
      </c>
      <c r="I2" t="s">
        <v>4187</v>
      </c>
      <c r="J2" s="1" t="s">
        <v>569</v>
      </c>
      <c r="K2">
        <v>31660</v>
      </c>
      <c r="L2">
        <v>31734</v>
      </c>
      <c r="M2">
        <v>75</v>
      </c>
      <c r="N2">
        <v>0</v>
      </c>
      <c r="P2">
        <v>0</v>
      </c>
      <c r="S2" s="2" t="s">
        <v>4257</v>
      </c>
      <c r="T2">
        <f>COUNTIF(J2:J31, "=rRNA")</f>
        <v>3</v>
      </c>
    </row>
    <row r="3" spans="1:20" x14ac:dyDescent="0.3">
      <c r="A3" t="s">
        <v>4083</v>
      </c>
      <c r="B3" t="s">
        <v>11</v>
      </c>
      <c r="C3">
        <v>76</v>
      </c>
      <c r="D3">
        <v>346722692</v>
      </c>
      <c r="E3" t="s">
        <v>11</v>
      </c>
      <c r="F3" t="s">
        <v>4084</v>
      </c>
      <c r="G3" t="s">
        <v>11</v>
      </c>
      <c r="H3" t="s">
        <v>11</v>
      </c>
      <c r="I3" t="s">
        <v>4188</v>
      </c>
      <c r="J3" s="1" t="s">
        <v>569</v>
      </c>
      <c r="K3">
        <v>33018</v>
      </c>
      <c r="L3">
        <v>33093</v>
      </c>
      <c r="M3">
        <v>76</v>
      </c>
      <c r="N3">
        <f>K3-L2+1</f>
        <v>1285</v>
      </c>
      <c r="P3">
        <f>IF(N3&lt;=Q$1, P2+1, 0)</f>
        <v>0</v>
      </c>
    </row>
    <row r="4" spans="1:20" x14ac:dyDescent="0.3">
      <c r="A4" t="s">
        <v>4101</v>
      </c>
      <c r="B4" t="s">
        <v>11</v>
      </c>
      <c r="C4">
        <v>77</v>
      </c>
      <c r="D4">
        <v>346722692</v>
      </c>
      <c r="E4" t="s">
        <v>11</v>
      </c>
      <c r="F4" t="s">
        <v>4102</v>
      </c>
      <c r="G4" t="s">
        <v>11</v>
      </c>
      <c r="H4" t="s">
        <v>11</v>
      </c>
      <c r="I4" t="s">
        <v>4196</v>
      </c>
      <c r="J4" s="1" t="s">
        <v>569</v>
      </c>
      <c r="K4">
        <v>313848</v>
      </c>
      <c r="L4">
        <v>313924</v>
      </c>
      <c r="M4">
        <v>77</v>
      </c>
      <c r="N4">
        <f t="shared" ref="N4:N24" si="0">K4-L3+1</f>
        <v>280756</v>
      </c>
      <c r="P4">
        <f t="shared" ref="P4:P24" si="1">IF(N4&lt;=Q$1, P3+1, 0)</f>
        <v>0</v>
      </c>
      <c r="S4" s="2" t="s">
        <v>4256</v>
      </c>
      <c r="T4" s="7">
        <f>T1/(T2+T1)</f>
        <v>0.86956521739130432</v>
      </c>
    </row>
    <row r="5" spans="1:20" x14ac:dyDescent="0.3">
      <c r="A5" t="s">
        <v>4103</v>
      </c>
      <c r="B5" t="s">
        <v>11</v>
      </c>
      <c r="C5">
        <v>92</v>
      </c>
      <c r="D5">
        <v>346722692</v>
      </c>
      <c r="E5" t="s">
        <v>11</v>
      </c>
      <c r="F5" t="s">
        <v>4104</v>
      </c>
      <c r="G5" t="s">
        <v>11</v>
      </c>
      <c r="H5" t="s">
        <v>11</v>
      </c>
      <c r="I5" t="s">
        <v>4197</v>
      </c>
      <c r="J5" s="1" t="s">
        <v>569</v>
      </c>
      <c r="K5">
        <v>373283</v>
      </c>
      <c r="L5">
        <v>373374</v>
      </c>
      <c r="M5">
        <v>92</v>
      </c>
      <c r="N5">
        <f t="shared" si="0"/>
        <v>59360</v>
      </c>
      <c r="P5">
        <f t="shared" si="1"/>
        <v>0</v>
      </c>
      <c r="S5" s="2" t="s">
        <v>4257</v>
      </c>
      <c r="T5" s="7">
        <f>T2/(T1+T2)</f>
        <v>0.13043478260869565</v>
      </c>
    </row>
    <row r="6" spans="1:20" x14ac:dyDescent="0.3">
      <c r="A6" t="s">
        <v>4107</v>
      </c>
      <c r="B6" t="s">
        <v>11</v>
      </c>
      <c r="C6">
        <v>77</v>
      </c>
      <c r="D6">
        <v>346722692</v>
      </c>
      <c r="E6" t="s">
        <v>11</v>
      </c>
      <c r="F6" t="s">
        <v>4108</v>
      </c>
      <c r="G6" t="s">
        <v>11</v>
      </c>
      <c r="H6" t="s">
        <v>11</v>
      </c>
      <c r="I6" t="s">
        <v>4199</v>
      </c>
      <c r="J6" s="1" t="s">
        <v>569</v>
      </c>
      <c r="K6">
        <v>392454</v>
      </c>
      <c r="L6">
        <v>392530</v>
      </c>
      <c r="M6">
        <v>77</v>
      </c>
      <c r="N6">
        <f t="shared" si="0"/>
        <v>19081</v>
      </c>
      <c r="P6">
        <f t="shared" si="1"/>
        <v>0</v>
      </c>
    </row>
    <row r="7" spans="1:20" x14ac:dyDescent="0.3">
      <c r="A7" s="29" t="s">
        <v>4109</v>
      </c>
      <c r="B7" s="31" t="s">
        <v>11</v>
      </c>
      <c r="C7" s="31">
        <v>77</v>
      </c>
      <c r="D7" s="31">
        <v>346722692</v>
      </c>
      <c r="E7" s="31" t="s">
        <v>11</v>
      </c>
      <c r="F7" s="31" t="s">
        <v>4110</v>
      </c>
      <c r="G7" s="31" t="s">
        <v>11</v>
      </c>
      <c r="H7" s="31" t="s">
        <v>11</v>
      </c>
      <c r="I7" s="31" t="s">
        <v>4188</v>
      </c>
      <c r="J7" s="30" t="s">
        <v>569</v>
      </c>
      <c r="K7" s="31">
        <v>413135</v>
      </c>
      <c r="L7" s="31">
        <v>413211</v>
      </c>
      <c r="M7" s="31">
        <v>77</v>
      </c>
      <c r="N7" s="31">
        <f t="shared" si="0"/>
        <v>20606</v>
      </c>
      <c r="O7" s="31"/>
      <c r="P7" s="32">
        <f t="shared" si="1"/>
        <v>0</v>
      </c>
    </row>
    <row r="8" spans="1:20" x14ac:dyDescent="0.3">
      <c r="A8" s="33" t="s">
        <v>4111</v>
      </c>
      <c r="B8" s="35" t="s">
        <v>11</v>
      </c>
      <c r="C8" s="35">
        <v>115</v>
      </c>
      <c r="D8" s="35">
        <v>346722692</v>
      </c>
      <c r="E8" s="35" t="s">
        <v>11</v>
      </c>
      <c r="F8" s="35" t="s">
        <v>4112</v>
      </c>
      <c r="G8" s="35" t="s">
        <v>11</v>
      </c>
      <c r="H8" s="35" t="s">
        <v>11</v>
      </c>
      <c r="I8" s="35" t="s">
        <v>4200</v>
      </c>
      <c r="J8" s="34" t="s">
        <v>3219</v>
      </c>
      <c r="K8" s="35">
        <v>413257</v>
      </c>
      <c r="L8" s="35">
        <v>413371</v>
      </c>
      <c r="M8" s="35">
        <v>115</v>
      </c>
      <c r="N8" s="35">
        <f t="shared" si="0"/>
        <v>47</v>
      </c>
      <c r="O8" s="35"/>
      <c r="P8" s="36">
        <f t="shared" si="1"/>
        <v>1</v>
      </c>
    </row>
    <row r="9" spans="1:20" x14ac:dyDescent="0.3">
      <c r="A9" s="33" t="s">
        <v>4113</v>
      </c>
      <c r="B9" s="35" t="s">
        <v>11</v>
      </c>
      <c r="C9" s="35">
        <v>2210</v>
      </c>
      <c r="D9" s="35">
        <v>346722692</v>
      </c>
      <c r="E9" s="35" t="s">
        <v>11</v>
      </c>
      <c r="F9" s="35" t="s">
        <v>4114</v>
      </c>
      <c r="G9" s="35" t="s">
        <v>11</v>
      </c>
      <c r="H9" s="35" t="s">
        <v>11</v>
      </c>
      <c r="I9" s="35" t="s">
        <v>4201</v>
      </c>
      <c r="J9" s="34" t="s">
        <v>3219</v>
      </c>
      <c r="K9" s="35">
        <v>413432</v>
      </c>
      <c r="L9" s="35">
        <v>415641</v>
      </c>
      <c r="M9" s="35">
        <v>2210</v>
      </c>
      <c r="N9" s="35">
        <f t="shared" si="0"/>
        <v>62</v>
      </c>
      <c r="O9" s="35"/>
      <c r="P9" s="36">
        <f t="shared" si="1"/>
        <v>2</v>
      </c>
    </row>
    <row r="10" spans="1:20" x14ac:dyDescent="0.3">
      <c r="A10" s="33" t="s">
        <v>4115</v>
      </c>
      <c r="B10" s="35" t="s">
        <v>11</v>
      </c>
      <c r="C10" s="35">
        <v>76</v>
      </c>
      <c r="D10" s="35">
        <v>346722692</v>
      </c>
      <c r="E10" s="35" t="s">
        <v>11</v>
      </c>
      <c r="F10" s="35" t="s">
        <v>4116</v>
      </c>
      <c r="G10" s="35" t="s">
        <v>11</v>
      </c>
      <c r="H10" s="35" t="s">
        <v>11</v>
      </c>
      <c r="I10" s="35" t="s">
        <v>4198</v>
      </c>
      <c r="J10" s="34" t="s">
        <v>569</v>
      </c>
      <c r="K10" s="35">
        <v>416467</v>
      </c>
      <c r="L10" s="35">
        <v>416542</v>
      </c>
      <c r="M10" s="35">
        <v>76</v>
      </c>
      <c r="N10" s="35">
        <f t="shared" si="0"/>
        <v>827</v>
      </c>
      <c r="O10" s="35"/>
      <c r="P10" s="36">
        <f t="shared" si="1"/>
        <v>0</v>
      </c>
    </row>
    <row r="11" spans="1:20" x14ac:dyDescent="0.3">
      <c r="A11" s="33" t="s">
        <v>4117</v>
      </c>
      <c r="B11" s="35" t="s">
        <v>11</v>
      </c>
      <c r="C11" s="35">
        <v>77</v>
      </c>
      <c r="D11" s="35">
        <v>346722692</v>
      </c>
      <c r="E11" s="35" t="s">
        <v>11</v>
      </c>
      <c r="F11" s="35" t="s">
        <v>4118</v>
      </c>
      <c r="G11" s="35" t="s">
        <v>11</v>
      </c>
      <c r="H11" s="35" t="s">
        <v>11</v>
      </c>
      <c r="I11" s="35" t="s">
        <v>4202</v>
      </c>
      <c r="J11" s="34" t="s">
        <v>569</v>
      </c>
      <c r="K11" s="35">
        <v>416555</v>
      </c>
      <c r="L11" s="35">
        <v>416631</v>
      </c>
      <c r="M11" s="35">
        <v>77</v>
      </c>
      <c r="N11" s="35">
        <f t="shared" si="0"/>
        <v>14</v>
      </c>
      <c r="O11" s="35"/>
      <c r="P11" s="36">
        <f t="shared" si="1"/>
        <v>1</v>
      </c>
    </row>
    <row r="12" spans="1:20" x14ac:dyDescent="0.3">
      <c r="A12" s="37" t="s">
        <v>4119</v>
      </c>
      <c r="B12" s="39" t="s">
        <v>11</v>
      </c>
      <c r="C12" s="39">
        <v>1511</v>
      </c>
      <c r="D12" s="39">
        <v>346722692</v>
      </c>
      <c r="E12" s="39" t="s">
        <v>11</v>
      </c>
      <c r="F12" s="39" t="s">
        <v>4120</v>
      </c>
      <c r="G12" s="39" t="s">
        <v>11</v>
      </c>
      <c r="H12" s="39" t="s">
        <v>11</v>
      </c>
      <c r="I12" s="39" t="s">
        <v>4203</v>
      </c>
      <c r="J12" s="38" t="s">
        <v>3219</v>
      </c>
      <c r="K12" s="39">
        <v>416812</v>
      </c>
      <c r="L12" s="39">
        <v>418322</v>
      </c>
      <c r="M12" s="39">
        <v>1511</v>
      </c>
      <c r="N12" s="39">
        <f t="shared" si="0"/>
        <v>182</v>
      </c>
      <c r="O12" s="39"/>
      <c r="P12" s="40">
        <f t="shared" si="1"/>
        <v>2</v>
      </c>
    </row>
    <row r="13" spans="1:20" x14ac:dyDescent="0.3">
      <c r="A13" t="s">
        <v>4121</v>
      </c>
      <c r="B13" t="s">
        <v>11</v>
      </c>
      <c r="C13">
        <v>77</v>
      </c>
      <c r="D13">
        <v>346722692</v>
      </c>
      <c r="E13" t="s">
        <v>11</v>
      </c>
      <c r="F13" t="s">
        <v>4122</v>
      </c>
      <c r="G13" t="s">
        <v>11</v>
      </c>
      <c r="H13" t="s">
        <v>11</v>
      </c>
      <c r="I13" t="s">
        <v>4190</v>
      </c>
      <c r="J13" s="1" t="s">
        <v>569</v>
      </c>
      <c r="K13">
        <v>508231</v>
      </c>
      <c r="L13">
        <v>508307</v>
      </c>
      <c r="M13">
        <v>77</v>
      </c>
      <c r="N13">
        <f t="shared" si="0"/>
        <v>89910</v>
      </c>
      <c r="P13">
        <f t="shared" si="1"/>
        <v>0</v>
      </c>
    </row>
    <row r="14" spans="1:20" x14ac:dyDescent="0.3">
      <c r="A14" t="s">
        <v>4123</v>
      </c>
      <c r="B14" t="s">
        <v>11</v>
      </c>
      <c r="C14">
        <v>77</v>
      </c>
      <c r="D14">
        <v>346722692</v>
      </c>
      <c r="E14" t="s">
        <v>11</v>
      </c>
      <c r="F14" t="s">
        <v>4124</v>
      </c>
      <c r="G14" t="s">
        <v>11</v>
      </c>
      <c r="H14" t="s">
        <v>11</v>
      </c>
      <c r="I14" t="s">
        <v>4204</v>
      </c>
      <c r="J14" s="1" t="s">
        <v>569</v>
      </c>
      <c r="K14">
        <v>558124</v>
      </c>
      <c r="L14">
        <v>558200</v>
      </c>
      <c r="M14">
        <v>77</v>
      </c>
      <c r="N14">
        <f t="shared" si="0"/>
        <v>49818</v>
      </c>
      <c r="P14">
        <f t="shared" si="1"/>
        <v>0</v>
      </c>
    </row>
    <row r="15" spans="1:20" x14ac:dyDescent="0.3">
      <c r="A15" t="s">
        <v>4131</v>
      </c>
      <c r="B15" t="s">
        <v>11</v>
      </c>
      <c r="C15">
        <v>75</v>
      </c>
      <c r="D15">
        <v>346722692</v>
      </c>
      <c r="E15" t="s">
        <v>11</v>
      </c>
      <c r="F15" t="s">
        <v>4132</v>
      </c>
      <c r="G15" t="s">
        <v>11</v>
      </c>
      <c r="H15" t="s">
        <v>11</v>
      </c>
      <c r="I15" t="s">
        <v>4205</v>
      </c>
      <c r="J15" s="1" t="s">
        <v>569</v>
      </c>
      <c r="K15">
        <v>634080</v>
      </c>
      <c r="L15">
        <v>634154</v>
      </c>
      <c r="M15">
        <v>75</v>
      </c>
      <c r="N15">
        <f t="shared" si="0"/>
        <v>75881</v>
      </c>
      <c r="P15">
        <f t="shared" si="1"/>
        <v>0</v>
      </c>
    </row>
    <row r="16" spans="1:20" x14ac:dyDescent="0.3">
      <c r="A16" t="s">
        <v>4133</v>
      </c>
      <c r="B16" t="s">
        <v>11</v>
      </c>
      <c r="C16">
        <v>87</v>
      </c>
      <c r="D16">
        <v>346722692</v>
      </c>
      <c r="E16" t="s">
        <v>11</v>
      </c>
      <c r="F16" t="s">
        <v>4134</v>
      </c>
      <c r="G16" t="s">
        <v>11</v>
      </c>
      <c r="H16" t="s">
        <v>11</v>
      </c>
      <c r="I16" t="s">
        <v>4191</v>
      </c>
      <c r="J16" s="1" t="s">
        <v>569</v>
      </c>
      <c r="K16">
        <v>661017</v>
      </c>
      <c r="L16">
        <v>661103</v>
      </c>
      <c r="M16">
        <v>87</v>
      </c>
      <c r="N16">
        <f t="shared" si="0"/>
        <v>26864</v>
      </c>
      <c r="P16">
        <f t="shared" si="1"/>
        <v>0</v>
      </c>
    </row>
    <row r="17" spans="1:16" x14ac:dyDescent="0.3">
      <c r="A17" t="s">
        <v>4139</v>
      </c>
      <c r="B17" t="s">
        <v>11</v>
      </c>
      <c r="C17">
        <v>77</v>
      </c>
      <c r="D17">
        <v>346722692</v>
      </c>
      <c r="E17" t="s">
        <v>11</v>
      </c>
      <c r="F17" t="s">
        <v>4140</v>
      </c>
      <c r="G17" t="s">
        <v>11</v>
      </c>
      <c r="H17" t="s">
        <v>11</v>
      </c>
      <c r="I17" t="s">
        <v>4190</v>
      </c>
      <c r="J17" s="1" t="s">
        <v>569</v>
      </c>
      <c r="K17">
        <v>726252</v>
      </c>
      <c r="L17">
        <v>726328</v>
      </c>
      <c r="M17">
        <v>77</v>
      </c>
      <c r="N17">
        <f t="shared" si="0"/>
        <v>65150</v>
      </c>
      <c r="P17">
        <f t="shared" si="1"/>
        <v>0</v>
      </c>
    </row>
    <row r="18" spans="1:16" x14ac:dyDescent="0.3">
      <c r="A18" t="s">
        <v>4143</v>
      </c>
      <c r="B18" t="s">
        <v>11</v>
      </c>
      <c r="C18">
        <v>75</v>
      </c>
      <c r="D18">
        <v>346722692</v>
      </c>
      <c r="E18" t="s">
        <v>11</v>
      </c>
      <c r="F18" t="s">
        <v>4144</v>
      </c>
      <c r="G18" t="s">
        <v>11</v>
      </c>
      <c r="H18" t="s">
        <v>11</v>
      </c>
      <c r="I18" t="s">
        <v>4207</v>
      </c>
      <c r="J18" s="1" t="s">
        <v>569</v>
      </c>
      <c r="K18">
        <v>784527</v>
      </c>
      <c r="L18">
        <v>784601</v>
      </c>
      <c r="M18">
        <v>75</v>
      </c>
      <c r="N18">
        <f t="shared" si="0"/>
        <v>58200</v>
      </c>
      <c r="P18">
        <f t="shared" si="1"/>
        <v>0</v>
      </c>
    </row>
    <row r="19" spans="1:16" x14ac:dyDescent="0.3">
      <c r="A19" t="s">
        <v>4159</v>
      </c>
      <c r="B19" t="s">
        <v>11</v>
      </c>
      <c r="C19">
        <v>75</v>
      </c>
      <c r="D19">
        <v>346722692</v>
      </c>
      <c r="E19" t="s">
        <v>11</v>
      </c>
      <c r="F19" t="s">
        <v>4160</v>
      </c>
      <c r="G19" t="s">
        <v>11</v>
      </c>
      <c r="H19" t="s">
        <v>11</v>
      </c>
      <c r="I19" t="s">
        <v>4193</v>
      </c>
      <c r="J19" s="1" t="s">
        <v>569</v>
      </c>
      <c r="K19">
        <v>814241</v>
      </c>
      <c r="L19">
        <v>814315</v>
      </c>
      <c r="M19">
        <v>75</v>
      </c>
      <c r="N19">
        <f t="shared" si="0"/>
        <v>29641</v>
      </c>
      <c r="P19">
        <f t="shared" si="1"/>
        <v>0</v>
      </c>
    </row>
    <row r="20" spans="1:16" x14ac:dyDescent="0.3">
      <c r="A20" t="s">
        <v>4161</v>
      </c>
      <c r="B20" t="s">
        <v>11</v>
      </c>
      <c r="C20">
        <v>74</v>
      </c>
      <c r="D20">
        <v>346722692</v>
      </c>
      <c r="E20" t="s">
        <v>11</v>
      </c>
      <c r="F20" t="s">
        <v>4162</v>
      </c>
      <c r="G20" t="s">
        <v>11</v>
      </c>
      <c r="H20" t="s">
        <v>11</v>
      </c>
      <c r="I20" t="s">
        <v>4194</v>
      </c>
      <c r="J20" s="1" t="s">
        <v>569</v>
      </c>
      <c r="K20">
        <v>821970</v>
      </c>
      <c r="L20">
        <v>822043</v>
      </c>
      <c r="M20">
        <v>74</v>
      </c>
      <c r="N20">
        <f t="shared" si="0"/>
        <v>7656</v>
      </c>
      <c r="P20">
        <f t="shared" si="1"/>
        <v>0</v>
      </c>
    </row>
    <row r="21" spans="1:16" x14ac:dyDescent="0.3">
      <c r="A21" t="s">
        <v>4177</v>
      </c>
      <c r="B21" t="s">
        <v>11</v>
      </c>
      <c r="C21">
        <v>75</v>
      </c>
      <c r="D21">
        <v>346722692</v>
      </c>
      <c r="E21" t="s">
        <v>11</v>
      </c>
      <c r="F21" t="s">
        <v>4178</v>
      </c>
      <c r="G21" t="s">
        <v>11</v>
      </c>
      <c r="H21" t="s">
        <v>11</v>
      </c>
      <c r="I21" t="s">
        <v>4204</v>
      </c>
      <c r="J21" s="1" t="s">
        <v>569</v>
      </c>
      <c r="K21">
        <v>911337</v>
      </c>
      <c r="L21">
        <v>911411</v>
      </c>
      <c r="M21">
        <v>75</v>
      </c>
      <c r="N21">
        <f t="shared" si="0"/>
        <v>89295</v>
      </c>
      <c r="P21">
        <f t="shared" si="1"/>
        <v>0</v>
      </c>
    </row>
    <row r="22" spans="1:16" x14ac:dyDescent="0.3">
      <c r="A22" t="s">
        <v>4179</v>
      </c>
      <c r="B22" t="s">
        <v>11</v>
      </c>
      <c r="C22">
        <v>74</v>
      </c>
      <c r="D22">
        <v>346722692</v>
      </c>
      <c r="E22" t="s">
        <v>11</v>
      </c>
      <c r="F22" t="s">
        <v>4180</v>
      </c>
      <c r="G22" t="s">
        <v>11</v>
      </c>
      <c r="H22" t="s">
        <v>11</v>
      </c>
      <c r="I22" t="s">
        <v>4209</v>
      </c>
      <c r="J22" s="1" t="s">
        <v>569</v>
      </c>
      <c r="K22">
        <v>919580</v>
      </c>
      <c r="L22">
        <v>919653</v>
      </c>
      <c r="M22">
        <v>74</v>
      </c>
      <c r="N22">
        <f t="shared" si="0"/>
        <v>8170</v>
      </c>
      <c r="P22">
        <f t="shared" si="1"/>
        <v>0</v>
      </c>
    </row>
    <row r="23" spans="1:16" x14ac:dyDescent="0.3">
      <c r="A23" t="s">
        <v>4183</v>
      </c>
      <c r="B23" t="s">
        <v>11</v>
      </c>
      <c r="C23">
        <v>76</v>
      </c>
      <c r="D23">
        <v>346722692</v>
      </c>
      <c r="E23" t="s">
        <v>11</v>
      </c>
      <c r="F23" t="s">
        <v>4184</v>
      </c>
      <c r="G23" t="s">
        <v>11</v>
      </c>
      <c r="H23" t="s">
        <v>11</v>
      </c>
      <c r="I23" t="s">
        <v>4204</v>
      </c>
      <c r="J23" s="1" t="s">
        <v>569</v>
      </c>
      <c r="K23">
        <v>1074569</v>
      </c>
      <c r="L23">
        <v>1074644</v>
      </c>
      <c r="M23">
        <v>76</v>
      </c>
      <c r="N23">
        <f t="shared" si="0"/>
        <v>154917</v>
      </c>
      <c r="P23">
        <f t="shared" si="1"/>
        <v>0</v>
      </c>
    </row>
    <row r="24" spans="1:16" x14ac:dyDescent="0.3">
      <c r="A24" t="s">
        <v>4185</v>
      </c>
      <c r="B24" t="s">
        <v>11</v>
      </c>
      <c r="C24">
        <v>83</v>
      </c>
      <c r="D24">
        <v>346722692</v>
      </c>
      <c r="E24" t="s">
        <v>11</v>
      </c>
      <c r="F24" t="s">
        <v>4186</v>
      </c>
      <c r="G24" t="s">
        <v>11</v>
      </c>
      <c r="H24" t="s">
        <v>11</v>
      </c>
      <c r="I24" t="s">
        <v>4191</v>
      </c>
      <c r="J24" s="1" t="s">
        <v>569</v>
      </c>
      <c r="K24">
        <v>1092610</v>
      </c>
      <c r="L24">
        <v>1092692</v>
      </c>
      <c r="M24">
        <v>83</v>
      </c>
      <c r="N24">
        <f t="shared" si="0"/>
        <v>17967</v>
      </c>
      <c r="P24">
        <f t="shared" si="1"/>
        <v>0</v>
      </c>
    </row>
  </sheetData>
  <sortState ref="A2:N24">
    <sortCondition ref="K2:K2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4" workbookViewId="0">
      <selection activeCell="P22" sqref="P22"/>
    </sheetView>
  </sheetViews>
  <sheetFormatPr defaultRowHeight="14.4" x14ac:dyDescent="0.3"/>
  <cols>
    <col min="1" max="1" width="14.88671875" customWidth="1"/>
    <col min="4" max="4" width="11.44140625" customWidth="1"/>
    <col min="6" max="6" width="16.44140625" customWidth="1"/>
    <col min="13" max="13" width="11" customWidth="1"/>
    <col min="16" max="16" width="12.5546875" customWidth="1"/>
  </cols>
  <sheetData>
    <row r="1" spans="1:20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4255</v>
      </c>
      <c r="K1" s="2" t="s">
        <v>4210</v>
      </c>
      <c r="L1" s="2" t="s">
        <v>4211</v>
      </c>
      <c r="M1" s="2" t="s">
        <v>4212</v>
      </c>
      <c r="N1" s="2" t="s">
        <v>4231</v>
      </c>
      <c r="P1" s="2" t="s">
        <v>4233</v>
      </c>
      <c r="Q1">
        <f>Table!O12</f>
        <v>200</v>
      </c>
      <c r="R1" s="1" t="s">
        <v>4232</v>
      </c>
      <c r="S1" s="2" t="s">
        <v>4256</v>
      </c>
      <c r="T1">
        <f>COUNTIF(J2:J31, "=tRNA")</f>
        <v>24</v>
      </c>
    </row>
    <row r="2" spans="1:20" x14ac:dyDescent="0.3">
      <c r="A2" t="s">
        <v>4085</v>
      </c>
      <c r="B2" t="s">
        <v>10</v>
      </c>
      <c r="C2">
        <v>77</v>
      </c>
      <c r="D2">
        <v>346722692</v>
      </c>
      <c r="E2" t="s">
        <v>11</v>
      </c>
      <c r="F2" t="s">
        <v>4086</v>
      </c>
      <c r="G2" t="s">
        <v>11</v>
      </c>
      <c r="H2" t="s">
        <v>11</v>
      </c>
      <c r="I2" t="s">
        <v>4189</v>
      </c>
      <c r="J2" s="1" t="s">
        <v>569</v>
      </c>
      <c r="K2">
        <v>55938</v>
      </c>
      <c r="L2">
        <v>56014</v>
      </c>
      <c r="M2">
        <v>77</v>
      </c>
      <c r="N2">
        <v>0</v>
      </c>
      <c r="P2">
        <v>0</v>
      </c>
      <c r="S2" s="2" t="s">
        <v>4257</v>
      </c>
      <c r="T2">
        <f>COUNTIF(J2:J31, "=rRNA")</f>
        <v>6</v>
      </c>
    </row>
    <row r="3" spans="1:20" x14ac:dyDescent="0.3">
      <c r="A3" t="s">
        <v>4087</v>
      </c>
      <c r="B3" t="s">
        <v>10</v>
      </c>
      <c r="C3">
        <v>76</v>
      </c>
      <c r="D3">
        <v>346722692</v>
      </c>
      <c r="E3" t="s">
        <v>11</v>
      </c>
      <c r="F3" t="s">
        <v>4088</v>
      </c>
      <c r="G3" t="s">
        <v>11</v>
      </c>
      <c r="H3" t="s">
        <v>11</v>
      </c>
      <c r="I3" t="s">
        <v>4190</v>
      </c>
      <c r="J3" s="1" t="s">
        <v>569</v>
      </c>
      <c r="K3">
        <v>56410</v>
      </c>
      <c r="L3">
        <v>56485</v>
      </c>
      <c r="M3">
        <v>76</v>
      </c>
      <c r="N3">
        <f>K3-L2+1</f>
        <v>397</v>
      </c>
      <c r="P3">
        <f>IF(N3&lt;Q$1, P2+1, 0)</f>
        <v>0</v>
      </c>
    </row>
    <row r="4" spans="1:20" x14ac:dyDescent="0.3">
      <c r="A4" t="s">
        <v>4089</v>
      </c>
      <c r="B4" t="s">
        <v>10</v>
      </c>
      <c r="C4">
        <v>85</v>
      </c>
      <c r="D4">
        <v>346722692</v>
      </c>
      <c r="E4" t="s">
        <v>11</v>
      </c>
      <c r="F4" t="s">
        <v>4090</v>
      </c>
      <c r="G4" t="s">
        <v>11</v>
      </c>
      <c r="H4" t="s">
        <v>11</v>
      </c>
      <c r="I4" t="s">
        <v>4191</v>
      </c>
      <c r="J4" s="1" t="s">
        <v>569</v>
      </c>
      <c r="K4">
        <v>58021</v>
      </c>
      <c r="L4">
        <v>58105</v>
      </c>
      <c r="M4">
        <v>85</v>
      </c>
      <c r="N4">
        <f t="shared" ref="N4:N31" si="0">K4-L3+1</f>
        <v>1537</v>
      </c>
      <c r="P4">
        <f t="shared" ref="P4:P31" si="1">IF(N4&lt;Q$1, P3+1, 0)</f>
        <v>0</v>
      </c>
      <c r="S4" s="2" t="s">
        <v>4256</v>
      </c>
      <c r="T4" s="7">
        <f>T1/(T2+T1)</f>
        <v>0.8</v>
      </c>
    </row>
    <row r="5" spans="1:20" x14ac:dyDescent="0.3">
      <c r="A5" t="s">
        <v>4091</v>
      </c>
      <c r="B5" t="s">
        <v>10</v>
      </c>
      <c r="C5">
        <v>75</v>
      </c>
      <c r="D5">
        <v>346722692</v>
      </c>
      <c r="E5" t="s">
        <v>11</v>
      </c>
      <c r="F5" t="s">
        <v>4092</v>
      </c>
      <c r="G5" t="s">
        <v>11</v>
      </c>
      <c r="H5" t="s">
        <v>11</v>
      </c>
      <c r="I5" t="s">
        <v>4192</v>
      </c>
      <c r="J5" s="1" t="s">
        <v>569</v>
      </c>
      <c r="K5">
        <v>85055</v>
      </c>
      <c r="L5">
        <v>85129</v>
      </c>
      <c r="M5">
        <v>75</v>
      </c>
      <c r="N5">
        <f t="shared" si="0"/>
        <v>26951</v>
      </c>
      <c r="P5">
        <f t="shared" si="1"/>
        <v>0</v>
      </c>
      <c r="S5" s="2" t="s">
        <v>4257</v>
      </c>
      <c r="T5" s="7">
        <f>T2/(T1+T2)</f>
        <v>0.2</v>
      </c>
    </row>
    <row r="6" spans="1:20" x14ac:dyDescent="0.3">
      <c r="A6" t="s">
        <v>4093</v>
      </c>
      <c r="B6" t="s">
        <v>10</v>
      </c>
      <c r="C6">
        <v>76</v>
      </c>
      <c r="D6">
        <v>346722692</v>
      </c>
      <c r="E6" t="s">
        <v>11</v>
      </c>
      <c r="F6" t="s">
        <v>4094</v>
      </c>
      <c r="G6" t="s">
        <v>11</v>
      </c>
      <c r="H6" t="s">
        <v>11</v>
      </c>
      <c r="I6" t="s">
        <v>4193</v>
      </c>
      <c r="J6" s="1" t="s">
        <v>569</v>
      </c>
      <c r="K6">
        <v>159622</v>
      </c>
      <c r="L6">
        <v>159697</v>
      </c>
      <c r="M6">
        <v>76</v>
      </c>
      <c r="N6">
        <f t="shared" si="0"/>
        <v>74494</v>
      </c>
      <c r="P6">
        <f t="shared" si="1"/>
        <v>0</v>
      </c>
    </row>
    <row r="7" spans="1:20" x14ac:dyDescent="0.3">
      <c r="A7" t="s">
        <v>4095</v>
      </c>
      <c r="B7" t="s">
        <v>10</v>
      </c>
      <c r="C7">
        <v>85</v>
      </c>
      <c r="D7">
        <v>346722692</v>
      </c>
      <c r="E7" t="s">
        <v>11</v>
      </c>
      <c r="F7" t="s">
        <v>4096</v>
      </c>
      <c r="G7" t="s">
        <v>11</v>
      </c>
      <c r="H7" t="s">
        <v>11</v>
      </c>
      <c r="I7" t="s">
        <v>4191</v>
      </c>
      <c r="J7" s="1" t="s">
        <v>569</v>
      </c>
      <c r="K7">
        <v>201151</v>
      </c>
      <c r="L7">
        <v>201235</v>
      </c>
      <c r="M7">
        <v>85</v>
      </c>
      <c r="N7">
        <f t="shared" si="0"/>
        <v>41455</v>
      </c>
      <c r="P7">
        <f t="shared" si="1"/>
        <v>0</v>
      </c>
    </row>
    <row r="8" spans="1:20" x14ac:dyDescent="0.3">
      <c r="A8" t="s">
        <v>4097</v>
      </c>
      <c r="B8" t="s">
        <v>10</v>
      </c>
      <c r="C8">
        <v>75</v>
      </c>
      <c r="D8">
        <v>346722692</v>
      </c>
      <c r="E8" t="s">
        <v>11</v>
      </c>
      <c r="F8" t="s">
        <v>4098</v>
      </c>
      <c r="G8" t="s">
        <v>11</v>
      </c>
      <c r="H8" t="s">
        <v>11</v>
      </c>
      <c r="I8" t="s">
        <v>4194</v>
      </c>
      <c r="J8" s="1" t="s">
        <v>569</v>
      </c>
      <c r="K8">
        <v>202993</v>
      </c>
      <c r="L8">
        <v>203067</v>
      </c>
      <c r="M8">
        <v>75</v>
      </c>
      <c r="N8">
        <f t="shared" si="0"/>
        <v>1759</v>
      </c>
      <c r="P8">
        <f t="shared" si="1"/>
        <v>0</v>
      </c>
    </row>
    <row r="9" spans="1:20" x14ac:dyDescent="0.3">
      <c r="A9" t="s">
        <v>4099</v>
      </c>
      <c r="B9" t="s">
        <v>10</v>
      </c>
      <c r="C9">
        <v>74</v>
      </c>
      <c r="D9">
        <v>346722692</v>
      </c>
      <c r="E9" t="s">
        <v>11</v>
      </c>
      <c r="F9" t="s">
        <v>4100</v>
      </c>
      <c r="G9" t="s">
        <v>11</v>
      </c>
      <c r="H9" t="s">
        <v>11</v>
      </c>
      <c r="I9" t="s">
        <v>4195</v>
      </c>
      <c r="J9" s="1" t="s">
        <v>569</v>
      </c>
      <c r="K9">
        <v>205134</v>
      </c>
      <c r="L9">
        <v>205207</v>
      </c>
      <c r="M9">
        <v>74</v>
      </c>
      <c r="N9">
        <f t="shared" si="0"/>
        <v>2068</v>
      </c>
      <c r="P9">
        <f t="shared" si="1"/>
        <v>0</v>
      </c>
    </row>
    <row r="10" spans="1:20" x14ac:dyDescent="0.3">
      <c r="A10" t="s">
        <v>4105</v>
      </c>
      <c r="B10" t="s">
        <v>10</v>
      </c>
      <c r="C10">
        <v>76</v>
      </c>
      <c r="D10">
        <v>346722692</v>
      </c>
      <c r="E10" t="s">
        <v>11</v>
      </c>
      <c r="F10" t="s">
        <v>4106</v>
      </c>
      <c r="G10" t="s">
        <v>11</v>
      </c>
      <c r="H10" t="s">
        <v>11</v>
      </c>
      <c r="I10" t="s">
        <v>4198</v>
      </c>
      <c r="J10" s="1" t="s">
        <v>569</v>
      </c>
      <c r="K10">
        <v>378004</v>
      </c>
      <c r="L10">
        <v>378079</v>
      </c>
      <c r="M10">
        <v>76</v>
      </c>
      <c r="N10">
        <f t="shared" si="0"/>
        <v>172798</v>
      </c>
      <c r="P10">
        <f t="shared" si="1"/>
        <v>0</v>
      </c>
    </row>
    <row r="11" spans="1:20" x14ac:dyDescent="0.3">
      <c r="A11" t="s">
        <v>4125</v>
      </c>
      <c r="B11" t="s">
        <v>10</v>
      </c>
      <c r="C11">
        <v>88</v>
      </c>
      <c r="D11">
        <v>346722692</v>
      </c>
      <c r="E11" t="s">
        <v>11</v>
      </c>
      <c r="F11" t="s">
        <v>4126</v>
      </c>
      <c r="G11" t="s">
        <v>11</v>
      </c>
      <c r="H11" t="s">
        <v>11</v>
      </c>
      <c r="I11" t="s">
        <v>4197</v>
      </c>
      <c r="J11" s="1" t="s">
        <v>569</v>
      </c>
      <c r="K11">
        <v>612312</v>
      </c>
      <c r="L11">
        <v>612399</v>
      </c>
      <c r="M11">
        <v>88</v>
      </c>
      <c r="N11">
        <f t="shared" si="0"/>
        <v>234234</v>
      </c>
      <c r="P11">
        <f t="shared" si="1"/>
        <v>0</v>
      </c>
    </row>
    <row r="12" spans="1:20" x14ac:dyDescent="0.3">
      <c r="A12" t="s">
        <v>4127</v>
      </c>
      <c r="B12" t="s">
        <v>10</v>
      </c>
      <c r="C12">
        <v>77</v>
      </c>
      <c r="D12">
        <v>346722692</v>
      </c>
      <c r="E12" t="s">
        <v>11</v>
      </c>
      <c r="F12" t="s">
        <v>4128</v>
      </c>
      <c r="G12" t="s">
        <v>11</v>
      </c>
      <c r="H12" t="s">
        <v>11</v>
      </c>
      <c r="I12" t="s">
        <v>4190</v>
      </c>
      <c r="J12" s="1" t="s">
        <v>569</v>
      </c>
      <c r="K12">
        <v>622242</v>
      </c>
      <c r="L12">
        <v>622318</v>
      </c>
      <c r="M12">
        <v>77</v>
      </c>
      <c r="N12">
        <f t="shared" si="0"/>
        <v>9844</v>
      </c>
      <c r="P12">
        <f t="shared" si="1"/>
        <v>0</v>
      </c>
    </row>
    <row r="13" spans="1:20" x14ac:dyDescent="0.3">
      <c r="A13" t="s">
        <v>4129</v>
      </c>
      <c r="B13" t="s">
        <v>10</v>
      </c>
      <c r="C13">
        <v>88</v>
      </c>
      <c r="D13">
        <v>346722692</v>
      </c>
      <c r="E13" t="s">
        <v>11</v>
      </c>
      <c r="F13" t="s">
        <v>4130</v>
      </c>
      <c r="G13" t="s">
        <v>11</v>
      </c>
      <c r="H13" t="s">
        <v>11</v>
      </c>
      <c r="I13" t="s">
        <v>4197</v>
      </c>
      <c r="J13" s="1" t="s">
        <v>569</v>
      </c>
      <c r="K13">
        <v>625743</v>
      </c>
      <c r="L13">
        <v>625830</v>
      </c>
      <c r="M13">
        <v>88</v>
      </c>
      <c r="N13">
        <f t="shared" si="0"/>
        <v>3426</v>
      </c>
      <c r="P13">
        <f t="shared" si="1"/>
        <v>0</v>
      </c>
    </row>
    <row r="14" spans="1:20" x14ac:dyDescent="0.3">
      <c r="A14" t="s">
        <v>4135</v>
      </c>
      <c r="B14" t="s">
        <v>10</v>
      </c>
      <c r="C14">
        <v>85</v>
      </c>
      <c r="D14">
        <v>346722692</v>
      </c>
      <c r="E14" t="s">
        <v>11</v>
      </c>
      <c r="F14" t="s">
        <v>4136</v>
      </c>
      <c r="G14" t="s">
        <v>11</v>
      </c>
      <c r="H14" t="s">
        <v>11</v>
      </c>
      <c r="I14" t="s">
        <v>4206</v>
      </c>
      <c r="J14" s="1" t="s">
        <v>569</v>
      </c>
      <c r="K14">
        <v>677465</v>
      </c>
      <c r="L14">
        <v>677549</v>
      </c>
      <c r="M14">
        <v>85</v>
      </c>
      <c r="N14">
        <f t="shared" si="0"/>
        <v>51636</v>
      </c>
      <c r="P14">
        <f t="shared" si="1"/>
        <v>0</v>
      </c>
    </row>
    <row r="15" spans="1:20" x14ac:dyDescent="0.3">
      <c r="A15" t="s">
        <v>4137</v>
      </c>
      <c r="B15" t="s">
        <v>10</v>
      </c>
      <c r="C15">
        <v>74</v>
      </c>
      <c r="D15">
        <v>346722692</v>
      </c>
      <c r="E15" t="s">
        <v>11</v>
      </c>
      <c r="F15" t="s">
        <v>4138</v>
      </c>
      <c r="G15" t="s">
        <v>11</v>
      </c>
      <c r="H15" t="s">
        <v>11</v>
      </c>
      <c r="I15" t="s">
        <v>4205</v>
      </c>
      <c r="J15" s="1" t="s">
        <v>569</v>
      </c>
      <c r="K15">
        <v>677570</v>
      </c>
      <c r="L15">
        <v>677643</v>
      </c>
      <c r="M15">
        <v>74</v>
      </c>
      <c r="N15">
        <f t="shared" si="0"/>
        <v>22</v>
      </c>
      <c r="P15">
        <f t="shared" si="1"/>
        <v>1</v>
      </c>
    </row>
    <row r="16" spans="1:20" x14ac:dyDescent="0.3">
      <c r="A16" t="s">
        <v>4141</v>
      </c>
      <c r="B16" t="s">
        <v>10</v>
      </c>
      <c r="C16">
        <v>76</v>
      </c>
      <c r="D16">
        <v>346722692</v>
      </c>
      <c r="E16" t="s">
        <v>11</v>
      </c>
      <c r="F16" t="s">
        <v>4142</v>
      </c>
      <c r="G16" t="s">
        <v>11</v>
      </c>
      <c r="H16" t="s">
        <v>11</v>
      </c>
      <c r="I16" t="s">
        <v>4188</v>
      </c>
      <c r="J16" s="1" t="s">
        <v>569</v>
      </c>
      <c r="K16">
        <v>749152</v>
      </c>
      <c r="L16">
        <v>749227</v>
      </c>
      <c r="M16">
        <v>76</v>
      </c>
      <c r="N16">
        <f t="shared" si="0"/>
        <v>71510</v>
      </c>
      <c r="P16">
        <f t="shared" si="1"/>
        <v>0</v>
      </c>
    </row>
    <row r="17" spans="1:16" x14ac:dyDescent="0.3">
      <c r="A17" s="29" t="s">
        <v>4145</v>
      </c>
      <c r="B17" s="31" t="s">
        <v>10</v>
      </c>
      <c r="C17" s="31">
        <v>1507</v>
      </c>
      <c r="D17" s="31">
        <v>346722692</v>
      </c>
      <c r="E17" s="31" t="s">
        <v>11</v>
      </c>
      <c r="F17" s="31" t="s">
        <v>4146</v>
      </c>
      <c r="G17" s="31" t="s">
        <v>11</v>
      </c>
      <c r="H17" s="31" t="s">
        <v>11</v>
      </c>
      <c r="I17" s="31" t="s">
        <v>4203</v>
      </c>
      <c r="J17" s="30" t="s">
        <v>3219</v>
      </c>
      <c r="K17" s="31">
        <v>786255</v>
      </c>
      <c r="L17" s="31">
        <v>787761</v>
      </c>
      <c r="M17" s="31">
        <v>1507</v>
      </c>
      <c r="N17" s="31">
        <f t="shared" si="0"/>
        <v>37029</v>
      </c>
      <c r="O17" s="31"/>
      <c r="P17" s="32">
        <f t="shared" si="1"/>
        <v>0</v>
      </c>
    </row>
    <row r="18" spans="1:16" x14ac:dyDescent="0.3">
      <c r="A18" s="33" t="s">
        <v>4147</v>
      </c>
      <c r="B18" s="35" t="s">
        <v>10</v>
      </c>
      <c r="C18" s="35">
        <v>77</v>
      </c>
      <c r="D18" s="35">
        <v>346722692</v>
      </c>
      <c r="E18" s="35" t="s">
        <v>11</v>
      </c>
      <c r="F18" s="35" t="s">
        <v>4148</v>
      </c>
      <c r="G18" s="35" t="s">
        <v>11</v>
      </c>
      <c r="H18" s="35" t="s">
        <v>11</v>
      </c>
      <c r="I18" s="35" t="s">
        <v>4202</v>
      </c>
      <c r="J18" s="34" t="s">
        <v>569</v>
      </c>
      <c r="K18" s="35">
        <v>787942</v>
      </c>
      <c r="L18" s="35">
        <v>788018</v>
      </c>
      <c r="M18" s="35">
        <v>77</v>
      </c>
      <c r="N18" s="35">
        <f t="shared" si="0"/>
        <v>182</v>
      </c>
      <c r="O18" s="35"/>
      <c r="P18" s="36">
        <f t="shared" si="1"/>
        <v>1</v>
      </c>
    </row>
    <row r="19" spans="1:16" x14ac:dyDescent="0.3">
      <c r="A19" s="33" t="s">
        <v>4149</v>
      </c>
      <c r="B19" s="35" t="s">
        <v>10</v>
      </c>
      <c r="C19" s="35">
        <v>76</v>
      </c>
      <c r="D19" s="35">
        <v>346722692</v>
      </c>
      <c r="E19" s="35" t="s">
        <v>11</v>
      </c>
      <c r="F19" s="35" t="s">
        <v>4150</v>
      </c>
      <c r="G19" s="35" t="s">
        <v>11</v>
      </c>
      <c r="H19" s="35" t="s">
        <v>11</v>
      </c>
      <c r="I19" s="35" t="s">
        <v>4198</v>
      </c>
      <c r="J19" s="34" t="s">
        <v>569</v>
      </c>
      <c r="K19" s="35">
        <v>788031</v>
      </c>
      <c r="L19" s="35">
        <v>788106</v>
      </c>
      <c r="M19" s="35">
        <v>76</v>
      </c>
      <c r="N19" s="35">
        <f t="shared" si="0"/>
        <v>14</v>
      </c>
      <c r="O19" s="35"/>
      <c r="P19" s="36">
        <f t="shared" si="1"/>
        <v>2</v>
      </c>
    </row>
    <row r="20" spans="1:16" x14ac:dyDescent="0.3">
      <c r="A20" s="56" t="s">
        <v>4151</v>
      </c>
      <c r="B20" s="57" t="s">
        <v>10</v>
      </c>
      <c r="C20" s="57">
        <v>2210</v>
      </c>
      <c r="D20" s="57">
        <v>346722692</v>
      </c>
      <c r="E20" s="57" t="s">
        <v>11</v>
      </c>
      <c r="F20" s="57" t="s">
        <v>4152</v>
      </c>
      <c r="G20" s="57" t="s">
        <v>11</v>
      </c>
      <c r="H20" s="57" t="s">
        <v>11</v>
      </c>
      <c r="I20" s="57" t="s">
        <v>4201</v>
      </c>
      <c r="J20" s="57" t="s">
        <v>3219</v>
      </c>
      <c r="K20" s="57">
        <v>788932</v>
      </c>
      <c r="L20" s="57">
        <v>791141</v>
      </c>
      <c r="M20" s="57">
        <v>2210</v>
      </c>
      <c r="N20" s="35">
        <f t="shared" si="0"/>
        <v>827</v>
      </c>
      <c r="O20" s="57"/>
      <c r="P20" s="59">
        <f t="shared" si="1"/>
        <v>0</v>
      </c>
    </row>
    <row r="21" spans="1:16" x14ac:dyDescent="0.3">
      <c r="A21" s="56" t="s">
        <v>4153</v>
      </c>
      <c r="B21" s="57" t="s">
        <v>10</v>
      </c>
      <c r="C21" s="57">
        <v>115</v>
      </c>
      <c r="D21" s="57">
        <v>346722692</v>
      </c>
      <c r="E21" s="57" t="s">
        <v>11</v>
      </c>
      <c r="F21" s="57" t="s">
        <v>4154</v>
      </c>
      <c r="G21" s="57" t="s">
        <v>11</v>
      </c>
      <c r="H21" s="57" t="s">
        <v>11</v>
      </c>
      <c r="I21" s="57" t="s">
        <v>4200</v>
      </c>
      <c r="J21" s="57" t="s">
        <v>3219</v>
      </c>
      <c r="K21" s="57">
        <v>791202</v>
      </c>
      <c r="L21" s="57">
        <v>791316</v>
      </c>
      <c r="M21" s="57">
        <v>115</v>
      </c>
      <c r="N21" s="35">
        <f t="shared" si="0"/>
        <v>62</v>
      </c>
      <c r="O21" s="57"/>
      <c r="P21" s="59">
        <f t="shared" si="1"/>
        <v>1</v>
      </c>
    </row>
    <row r="22" spans="1:16" x14ac:dyDescent="0.3">
      <c r="A22" s="62" t="s">
        <v>4155</v>
      </c>
      <c r="B22" s="63" t="s">
        <v>10</v>
      </c>
      <c r="C22" s="63">
        <v>77</v>
      </c>
      <c r="D22" s="63">
        <v>346722692</v>
      </c>
      <c r="E22" s="63" t="s">
        <v>11</v>
      </c>
      <c r="F22" s="63" t="s">
        <v>4156</v>
      </c>
      <c r="G22" s="63" t="s">
        <v>11</v>
      </c>
      <c r="H22" s="63" t="s">
        <v>11</v>
      </c>
      <c r="I22" s="63" t="s">
        <v>4188</v>
      </c>
      <c r="J22" s="63" t="s">
        <v>569</v>
      </c>
      <c r="K22" s="63">
        <v>791362</v>
      </c>
      <c r="L22" s="63">
        <v>791438</v>
      </c>
      <c r="M22" s="63">
        <v>77</v>
      </c>
      <c r="N22" s="39">
        <f t="shared" si="0"/>
        <v>47</v>
      </c>
      <c r="O22" s="63"/>
      <c r="P22" s="64">
        <f t="shared" si="1"/>
        <v>2</v>
      </c>
    </row>
    <row r="23" spans="1:16" x14ac:dyDescent="0.3">
      <c r="A23" t="s">
        <v>4157</v>
      </c>
      <c r="B23" s="12" t="s">
        <v>10</v>
      </c>
      <c r="C23" s="12">
        <v>74</v>
      </c>
      <c r="D23" s="12">
        <v>346722692</v>
      </c>
      <c r="E23" s="12" t="s">
        <v>11</v>
      </c>
      <c r="F23" s="12" t="s">
        <v>4158</v>
      </c>
      <c r="G23" s="12" t="s">
        <v>11</v>
      </c>
      <c r="H23" s="12" t="s">
        <v>11</v>
      </c>
      <c r="I23" s="28" t="s">
        <v>4195</v>
      </c>
      <c r="J23" s="27" t="s">
        <v>569</v>
      </c>
      <c r="K23" s="28">
        <v>809822</v>
      </c>
      <c r="L23" s="28">
        <v>809895</v>
      </c>
      <c r="M23" s="28">
        <v>74</v>
      </c>
      <c r="N23">
        <f t="shared" si="0"/>
        <v>18385</v>
      </c>
      <c r="O23" s="28"/>
      <c r="P23" s="28">
        <f t="shared" si="1"/>
        <v>0</v>
      </c>
    </row>
    <row r="24" spans="1:16" x14ac:dyDescent="0.3">
      <c r="A24" t="s">
        <v>4163</v>
      </c>
      <c r="B24" s="12" t="s">
        <v>10</v>
      </c>
      <c r="C24" s="12">
        <v>77</v>
      </c>
      <c r="D24" s="12">
        <v>346722692</v>
      </c>
      <c r="E24" s="12" t="s">
        <v>11</v>
      </c>
      <c r="F24" s="12" t="s">
        <v>4164</v>
      </c>
      <c r="G24" s="12" t="s">
        <v>11</v>
      </c>
      <c r="H24" s="12" t="s">
        <v>11</v>
      </c>
      <c r="I24" s="28" t="s">
        <v>4208</v>
      </c>
      <c r="J24" s="27" t="s">
        <v>569</v>
      </c>
      <c r="K24" s="28">
        <v>822357</v>
      </c>
      <c r="L24" s="28">
        <v>822433</v>
      </c>
      <c r="M24" s="28">
        <v>77</v>
      </c>
      <c r="N24">
        <f t="shared" si="0"/>
        <v>12463</v>
      </c>
      <c r="O24" s="28"/>
      <c r="P24" s="28">
        <f t="shared" si="1"/>
        <v>0</v>
      </c>
    </row>
    <row r="25" spans="1:16" x14ac:dyDescent="0.3">
      <c r="A25" s="29" t="s">
        <v>4165</v>
      </c>
      <c r="B25" s="31" t="s">
        <v>10</v>
      </c>
      <c r="C25" s="31">
        <v>1507</v>
      </c>
      <c r="D25" s="31">
        <v>346722692</v>
      </c>
      <c r="E25" s="31" t="s">
        <v>11</v>
      </c>
      <c r="F25" s="31" t="s">
        <v>4166</v>
      </c>
      <c r="G25" s="31" t="s">
        <v>11</v>
      </c>
      <c r="H25" s="31" t="s">
        <v>11</v>
      </c>
      <c r="I25" s="31" t="s">
        <v>4203</v>
      </c>
      <c r="J25" s="30" t="s">
        <v>3219</v>
      </c>
      <c r="K25" s="31">
        <v>854295</v>
      </c>
      <c r="L25" s="31">
        <v>855801</v>
      </c>
      <c r="M25" s="31">
        <v>1507</v>
      </c>
      <c r="N25" s="31">
        <f t="shared" si="0"/>
        <v>31863</v>
      </c>
      <c r="O25" s="31"/>
      <c r="P25" s="32">
        <f t="shared" si="1"/>
        <v>0</v>
      </c>
    </row>
    <row r="26" spans="1:16" x14ac:dyDescent="0.3">
      <c r="A26" s="33" t="s">
        <v>4167</v>
      </c>
      <c r="B26" s="35" t="s">
        <v>10</v>
      </c>
      <c r="C26" s="35">
        <v>77</v>
      </c>
      <c r="D26" s="35">
        <v>346722692</v>
      </c>
      <c r="E26" s="35" t="s">
        <v>11</v>
      </c>
      <c r="F26" s="35" t="s">
        <v>4168</v>
      </c>
      <c r="G26" s="35" t="s">
        <v>11</v>
      </c>
      <c r="H26" s="35" t="s">
        <v>11</v>
      </c>
      <c r="I26" s="35" t="s">
        <v>4202</v>
      </c>
      <c r="J26" s="34" t="s">
        <v>569</v>
      </c>
      <c r="K26" s="35">
        <v>855982</v>
      </c>
      <c r="L26" s="35">
        <v>856058</v>
      </c>
      <c r="M26" s="35">
        <v>77</v>
      </c>
      <c r="N26" s="35">
        <f t="shared" si="0"/>
        <v>182</v>
      </c>
      <c r="O26" s="35"/>
      <c r="P26" s="36">
        <f t="shared" si="1"/>
        <v>1</v>
      </c>
    </row>
    <row r="27" spans="1:16" x14ac:dyDescent="0.3">
      <c r="A27" s="33" t="s">
        <v>4169</v>
      </c>
      <c r="B27" s="35" t="s">
        <v>10</v>
      </c>
      <c r="C27" s="35">
        <v>76</v>
      </c>
      <c r="D27" s="35">
        <v>346722692</v>
      </c>
      <c r="E27" s="35" t="s">
        <v>11</v>
      </c>
      <c r="F27" s="35" t="s">
        <v>4170</v>
      </c>
      <c r="G27" s="35" t="s">
        <v>11</v>
      </c>
      <c r="H27" s="35" t="s">
        <v>11</v>
      </c>
      <c r="I27" s="35" t="s">
        <v>4198</v>
      </c>
      <c r="J27" s="34" t="s">
        <v>569</v>
      </c>
      <c r="K27" s="35">
        <v>856071</v>
      </c>
      <c r="L27" s="35">
        <v>856146</v>
      </c>
      <c r="M27" s="35">
        <v>76</v>
      </c>
      <c r="N27" s="35">
        <f t="shared" si="0"/>
        <v>14</v>
      </c>
      <c r="O27" s="35"/>
      <c r="P27" s="36">
        <f t="shared" si="1"/>
        <v>2</v>
      </c>
    </row>
    <row r="28" spans="1:16" x14ac:dyDescent="0.3">
      <c r="A28" s="56" t="s">
        <v>4171</v>
      </c>
      <c r="B28" s="57" t="s">
        <v>10</v>
      </c>
      <c r="C28" s="57">
        <v>2210</v>
      </c>
      <c r="D28" s="57">
        <v>346722692</v>
      </c>
      <c r="E28" s="57" t="s">
        <v>11</v>
      </c>
      <c r="F28" s="57" t="s">
        <v>4172</v>
      </c>
      <c r="G28" s="57" t="s">
        <v>11</v>
      </c>
      <c r="H28" s="57" t="s">
        <v>11</v>
      </c>
      <c r="I28" s="57" t="s">
        <v>4201</v>
      </c>
      <c r="J28" s="57" t="s">
        <v>3219</v>
      </c>
      <c r="K28" s="57">
        <v>856972</v>
      </c>
      <c r="L28" s="57">
        <v>859181</v>
      </c>
      <c r="M28" s="57">
        <v>2210</v>
      </c>
      <c r="N28" s="35">
        <f t="shared" si="0"/>
        <v>827</v>
      </c>
      <c r="O28" s="57"/>
      <c r="P28" s="59">
        <f t="shared" si="1"/>
        <v>0</v>
      </c>
    </row>
    <row r="29" spans="1:16" x14ac:dyDescent="0.3">
      <c r="A29" s="56" t="s">
        <v>4173</v>
      </c>
      <c r="B29" s="57" t="s">
        <v>10</v>
      </c>
      <c r="C29" s="57">
        <v>115</v>
      </c>
      <c r="D29" s="57">
        <v>346722692</v>
      </c>
      <c r="E29" s="57" t="s">
        <v>11</v>
      </c>
      <c r="F29" s="57" t="s">
        <v>4174</v>
      </c>
      <c r="G29" s="57" t="s">
        <v>11</v>
      </c>
      <c r="H29" s="57" t="s">
        <v>11</v>
      </c>
      <c r="I29" s="57" t="s">
        <v>4200</v>
      </c>
      <c r="J29" s="57" t="s">
        <v>3219</v>
      </c>
      <c r="K29" s="57">
        <v>859242</v>
      </c>
      <c r="L29" s="57">
        <v>859356</v>
      </c>
      <c r="M29" s="57">
        <v>115</v>
      </c>
      <c r="N29" s="35">
        <f t="shared" si="0"/>
        <v>62</v>
      </c>
      <c r="O29" s="57"/>
      <c r="P29" s="59">
        <f t="shared" si="1"/>
        <v>1</v>
      </c>
    </row>
    <row r="30" spans="1:16" x14ac:dyDescent="0.3">
      <c r="A30" s="62" t="s">
        <v>4175</v>
      </c>
      <c r="B30" s="63" t="s">
        <v>10</v>
      </c>
      <c r="C30" s="63">
        <v>77</v>
      </c>
      <c r="D30" s="63">
        <v>346722692</v>
      </c>
      <c r="E30" s="63" t="s">
        <v>11</v>
      </c>
      <c r="F30" s="63" t="s">
        <v>4176</v>
      </c>
      <c r="G30" s="63" t="s">
        <v>11</v>
      </c>
      <c r="H30" s="63" t="s">
        <v>11</v>
      </c>
      <c r="I30" s="63" t="s">
        <v>4188</v>
      </c>
      <c r="J30" s="63" t="s">
        <v>569</v>
      </c>
      <c r="K30" s="63">
        <v>859402</v>
      </c>
      <c r="L30" s="63">
        <v>859478</v>
      </c>
      <c r="M30" s="63">
        <v>77</v>
      </c>
      <c r="N30" s="39">
        <f t="shared" si="0"/>
        <v>47</v>
      </c>
      <c r="O30" s="63"/>
      <c r="P30" s="64">
        <f t="shared" si="1"/>
        <v>2</v>
      </c>
    </row>
    <row r="31" spans="1:16" x14ac:dyDescent="0.3">
      <c r="A31" t="s">
        <v>4181</v>
      </c>
      <c r="B31" t="s">
        <v>10</v>
      </c>
      <c r="C31">
        <v>88</v>
      </c>
      <c r="D31">
        <v>346722692</v>
      </c>
      <c r="E31" t="s">
        <v>11</v>
      </c>
      <c r="F31" t="s">
        <v>4182</v>
      </c>
      <c r="G31" t="s">
        <v>11</v>
      </c>
      <c r="H31" t="s">
        <v>11</v>
      </c>
      <c r="I31" t="s">
        <v>4197</v>
      </c>
      <c r="J31" s="1" t="s">
        <v>569</v>
      </c>
      <c r="K31">
        <v>1005920</v>
      </c>
      <c r="L31">
        <v>1006007</v>
      </c>
      <c r="M31">
        <v>88</v>
      </c>
      <c r="N31">
        <f t="shared" si="0"/>
        <v>146443</v>
      </c>
      <c r="P31">
        <f t="shared" si="1"/>
        <v>0</v>
      </c>
    </row>
  </sheetData>
  <sortState ref="A2:N31">
    <sortCondition ref="K2:K3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3"/>
  <sheetViews>
    <sheetView workbookViewId="0">
      <selection activeCell="B15" sqref="B15"/>
    </sheetView>
  </sheetViews>
  <sheetFormatPr defaultRowHeight="14.4" x14ac:dyDescent="0.3"/>
  <cols>
    <col min="1" max="1" width="17.44140625" customWidth="1"/>
    <col min="4" max="4" width="11.5546875" customWidth="1"/>
    <col min="6" max="6" width="15.88671875" customWidth="1"/>
    <col min="8" max="8" width="11.33203125" customWidth="1"/>
    <col min="9" max="9" width="18.21875" customWidth="1"/>
    <col min="11" max="11" width="8.88671875" customWidth="1"/>
    <col min="13" max="13" width="10.88671875" customWidth="1"/>
  </cols>
  <sheetData>
    <row r="1" spans="1:13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2" t="s">
        <v>4080</v>
      </c>
      <c r="K1" s="2" t="s">
        <v>4210</v>
      </c>
      <c r="L1" s="2" t="s">
        <v>4211</v>
      </c>
      <c r="M1" s="2" t="s">
        <v>4212</v>
      </c>
    </row>
    <row r="2" spans="1:13" x14ac:dyDescent="0.3">
      <c r="A2" t="s">
        <v>9</v>
      </c>
      <c r="B2" t="s">
        <v>10</v>
      </c>
      <c r="C2">
        <v>123</v>
      </c>
      <c r="D2">
        <v>254780122</v>
      </c>
      <c r="E2" t="s">
        <v>11</v>
      </c>
      <c r="F2" t="s">
        <v>12</v>
      </c>
      <c r="G2" t="s">
        <v>11</v>
      </c>
      <c r="H2" t="s">
        <v>11</v>
      </c>
      <c r="I2" s="3" t="s">
        <v>3379</v>
      </c>
      <c r="J2" s="2" t="s">
        <v>4080</v>
      </c>
      <c r="K2">
        <v>36</v>
      </c>
      <c r="L2">
        <v>407</v>
      </c>
      <c r="M2">
        <f>ABS(L2-K2)+1</f>
        <v>372</v>
      </c>
    </row>
    <row r="3" spans="1:13" x14ac:dyDescent="0.3">
      <c r="A3" t="s">
        <v>13</v>
      </c>
      <c r="B3" t="s">
        <v>10</v>
      </c>
      <c r="C3">
        <v>107</v>
      </c>
      <c r="D3">
        <v>254780123</v>
      </c>
      <c r="E3" t="s">
        <v>11</v>
      </c>
      <c r="F3" t="s">
        <v>14</v>
      </c>
      <c r="G3" t="s">
        <v>11</v>
      </c>
      <c r="H3" t="s">
        <v>11</v>
      </c>
      <c r="I3" s="3" t="s">
        <v>3379</v>
      </c>
      <c r="J3" s="2" t="s">
        <v>4080</v>
      </c>
      <c r="K3">
        <v>497</v>
      </c>
      <c r="L3">
        <v>820</v>
      </c>
      <c r="M3">
        <f t="shared" ref="M3:M66" si="0">ABS(L3-K3)+1</f>
        <v>324</v>
      </c>
    </row>
    <row r="4" spans="1:13" x14ac:dyDescent="0.3">
      <c r="A4" t="s">
        <v>15</v>
      </c>
      <c r="B4" t="s">
        <v>10</v>
      </c>
      <c r="C4">
        <v>388</v>
      </c>
      <c r="D4">
        <v>254780124</v>
      </c>
      <c r="E4" t="s">
        <v>11</v>
      </c>
      <c r="F4" t="s">
        <v>16</v>
      </c>
      <c r="G4" t="s">
        <v>11</v>
      </c>
      <c r="H4" t="s">
        <v>11</v>
      </c>
      <c r="I4" s="3" t="s">
        <v>3379</v>
      </c>
      <c r="J4" s="2" t="s">
        <v>4080</v>
      </c>
      <c r="K4">
        <v>948</v>
      </c>
      <c r="L4">
        <v>2114</v>
      </c>
      <c r="M4">
        <f t="shared" si="0"/>
        <v>1167</v>
      </c>
    </row>
    <row r="5" spans="1:13" x14ac:dyDescent="0.3">
      <c r="A5" t="s">
        <v>17</v>
      </c>
      <c r="B5" t="s">
        <v>10</v>
      </c>
      <c r="C5">
        <v>262</v>
      </c>
      <c r="D5">
        <v>254780125</v>
      </c>
      <c r="E5" t="s">
        <v>11</v>
      </c>
      <c r="F5" t="s">
        <v>18</v>
      </c>
      <c r="G5" t="s">
        <v>11</v>
      </c>
      <c r="H5" t="s">
        <v>19</v>
      </c>
      <c r="I5" s="3" t="s">
        <v>3380</v>
      </c>
      <c r="J5" s="2" t="s">
        <v>4080</v>
      </c>
      <c r="K5">
        <v>2285</v>
      </c>
      <c r="L5">
        <v>3073</v>
      </c>
      <c r="M5">
        <f t="shared" si="0"/>
        <v>789</v>
      </c>
    </row>
    <row r="6" spans="1:13" x14ac:dyDescent="0.3">
      <c r="A6" t="s">
        <v>20</v>
      </c>
      <c r="B6" t="s">
        <v>10</v>
      </c>
      <c r="C6">
        <v>216</v>
      </c>
      <c r="D6">
        <v>254780126</v>
      </c>
      <c r="E6" t="s">
        <v>11</v>
      </c>
      <c r="F6" t="s">
        <v>21</v>
      </c>
      <c r="G6" t="s">
        <v>11</v>
      </c>
      <c r="H6" t="s">
        <v>11</v>
      </c>
      <c r="I6" s="3" t="s">
        <v>3379</v>
      </c>
      <c r="J6" s="2" t="s">
        <v>4080</v>
      </c>
      <c r="K6">
        <v>3091</v>
      </c>
      <c r="L6">
        <v>3741</v>
      </c>
      <c r="M6">
        <f t="shared" si="0"/>
        <v>651</v>
      </c>
    </row>
    <row r="7" spans="1:13" x14ac:dyDescent="0.3">
      <c r="A7" t="s">
        <v>22</v>
      </c>
      <c r="B7" t="s">
        <v>10</v>
      </c>
      <c r="C7">
        <v>675</v>
      </c>
      <c r="D7">
        <v>254780127</v>
      </c>
      <c r="E7" t="s">
        <v>11</v>
      </c>
      <c r="F7" t="s">
        <v>23</v>
      </c>
      <c r="G7" t="s">
        <v>11</v>
      </c>
      <c r="H7" t="s">
        <v>24</v>
      </c>
      <c r="I7" s="3" t="s">
        <v>3381</v>
      </c>
      <c r="J7" s="2" t="s">
        <v>4080</v>
      </c>
      <c r="K7">
        <v>3745</v>
      </c>
      <c r="L7">
        <v>5772</v>
      </c>
      <c r="M7">
        <f t="shared" si="0"/>
        <v>2028</v>
      </c>
    </row>
    <row r="8" spans="1:13" x14ac:dyDescent="0.3">
      <c r="A8" t="s">
        <v>25</v>
      </c>
      <c r="B8" t="s">
        <v>10</v>
      </c>
      <c r="C8">
        <v>103</v>
      </c>
      <c r="D8">
        <v>254780128</v>
      </c>
      <c r="E8" t="s">
        <v>11</v>
      </c>
      <c r="F8" t="s">
        <v>26</v>
      </c>
      <c r="G8" t="s">
        <v>11</v>
      </c>
      <c r="H8" t="s">
        <v>11</v>
      </c>
      <c r="I8" s="3" t="s">
        <v>3382</v>
      </c>
      <c r="J8" s="2" t="s">
        <v>4080</v>
      </c>
      <c r="K8">
        <v>5769</v>
      </c>
      <c r="L8">
        <v>6080</v>
      </c>
      <c r="M8">
        <f t="shared" si="0"/>
        <v>312</v>
      </c>
    </row>
    <row r="9" spans="1:13" x14ac:dyDescent="0.3">
      <c r="A9" t="s">
        <v>27</v>
      </c>
      <c r="B9" t="s">
        <v>10</v>
      </c>
      <c r="C9">
        <v>220</v>
      </c>
      <c r="D9">
        <v>254780129</v>
      </c>
      <c r="E9" t="s">
        <v>11</v>
      </c>
      <c r="F9" t="s">
        <v>28</v>
      </c>
      <c r="G9" t="s">
        <v>11</v>
      </c>
      <c r="H9" t="s">
        <v>29</v>
      </c>
      <c r="I9" s="3" t="s">
        <v>3379</v>
      </c>
      <c r="J9" s="2" t="s">
        <v>4080</v>
      </c>
      <c r="K9">
        <v>6065</v>
      </c>
      <c r="L9">
        <v>6727</v>
      </c>
      <c r="M9">
        <f t="shared" si="0"/>
        <v>663</v>
      </c>
    </row>
    <row r="10" spans="1:13" x14ac:dyDescent="0.3">
      <c r="A10" t="s">
        <v>30</v>
      </c>
      <c r="B10" t="s">
        <v>10</v>
      </c>
      <c r="C10">
        <v>205</v>
      </c>
      <c r="D10">
        <v>254780130</v>
      </c>
      <c r="E10" t="s">
        <v>11</v>
      </c>
      <c r="F10" t="s">
        <v>31</v>
      </c>
      <c r="G10" t="s">
        <v>11</v>
      </c>
      <c r="H10" t="s">
        <v>29</v>
      </c>
      <c r="I10" s="3" t="s">
        <v>3379</v>
      </c>
      <c r="J10" s="2" t="s">
        <v>4080</v>
      </c>
      <c r="K10">
        <v>6832</v>
      </c>
      <c r="L10">
        <v>7449</v>
      </c>
      <c r="M10">
        <f t="shared" si="0"/>
        <v>618</v>
      </c>
    </row>
    <row r="11" spans="1:13" x14ac:dyDescent="0.3">
      <c r="A11" t="s">
        <v>32</v>
      </c>
      <c r="B11" t="s">
        <v>10</v>
      </c>
      <c r="C11">
        <v>119</v>
      </c>
      <c r="D11">
        <v>254780131</v>
      </c>
      <c r="E11" t="s">
        <v>11</v>
      </c>
      <c r="F11" t="s">
        <v>33</v>
      </c>
      <c r="G11" t="s">
        <v>11</v>
      </c>
      <c r="H11" t="s">
        <v>34</v>
      </c>
      <c r="I11" s="3" t="s">
        <v>3383</v>
      </c>
      <c r="J11" s="2" t="s">
        <v>4080</v>
      </c>
      <c r="K11">
        <v>7442</v>
      </c>
      <c r="L11">
        <v>7801</v>
      </c>
      <c r="M11">
        <f t="shared" si="0"/>
        <v>360</v>
      </c>
    </row>
    <row r="12" spans="1:13" x14ac:dyDescent="0.3">
      <c r="A12" t="s">
        <v>35</v>
      </c>
      <c r="B12" t="s">
        <v>10</v>
      </c>
      <c r="C12">
        <v>186</v>
      </c>
      <c r="D12">
        <v>254780132</v>
      </c>
      <c r="E12" t="s">
        <v>36</v>
      </c>
      <c r="F12" t="s">
        <v>37</v>
      </c>
      <c r="G12" t="s">
        <v>11</v>
      </c>
      <c r="H12" t="s">
        <v>38</v>
      </c>
      <c r="I12" s="3" t="s">
        <v>3384</v>
      </c>
      <c r="J12" s="2" t="s">
        <v>4080</v>
      </c>
      <c r="K12">
        <v>7803</v>
      </c>
      <c r="L12">
        <v>8363</v>
      </c>
      <c r="M12">
        <f t="shared" si="0"/>
        <v>561</v>
      </c>
    </row>
    <row r="13" spans="1:13" x14ac:dyDescent="0.3">
      <c r="A13" t="s">
        <v>39</v>
      </c>
      <c r="B13" t="s">
        <v>10</v>
      </c>
      <c r="C13">
        <v>63</v>
      </c>
      <c r="D13">
        <v>254780133</v>
      </c>
      <c r="E13" t="s">
        <v>11</v>
      </c>
      <c r="F13" t="s">
        <v>40</v>
      </c>
      <c r="G13" t="s">
        <v>11</v>
      </c>
      <c r="H13" t="s">
        <v>11</v>
      </c>
      <c r="I13" s="3" t="s">
        <v>3379</v>
      </c>
      <c r="J13" s="2" t="s">
        <v>4080</v>
      </c>
      <c r="K13">
        <v>8356</v>
      </c>
      <c r="L13">
        <v>8547</v>
      </c>
      <c r="M13">
        <f t="shared" si="0"/>
        <v>192</v>
      </c>
    </row>
    <row r="14" spans="1:13" x14ac:dyDescent="0.3">
      <c r="A14" t="s">
        <v>41</v>
      </c>
      <c r="B14" t="s">
        <v>10</v>
      </c>
      <c r="C14">
        <v>348</v>
      </c>
      <c r="D14">
        <v>254780134</v>
      </c>
      <c r="E14" t="s">
        <v>11</v>
      </c>
      <c r="F14" t="s">
        <v>42</v>
      </c>
      <c r="G14" t="s">
        <v>11</v>
      </c>
      <c r="H14" t="s">
        <v>43</v>
      </c>
      <c r="I14" s="3" t="s">
        <v>3385</v>
      </c>
      <c r="J14" s="2" t="s">
        <v>4080</v>
      </c>
      <c r="K14">
        <v>8544</v>
      </c>
      <c r="L14">
        <v>9590</v>
      </c>
      <c r="M14">
        <f t="shared" si="0"/>
        <v>1047</v>
      </c>
    </row>
    <row r="15" spans="1:13" x14ac:dyDescent="0.3">
      <c r="A15" t="s">
        <v>44</v>
      </c>
      <c r="B15" t="s">
        <v>11</v>
      </c>
      <c r="C15">
        <v>408</v>
      </c>
      <c r="D15">
        <v>254780135</v>
      </c>
      <c r="E15" t="s">
        <v>11</v>
      </c>
      <c r="F15" t="s">
        <v>45</v>
      </c>
      <c r="G15" t="s">
        <v>11</v>
      </c>
      <c r="H15" t="s">
        <v>11</v>
      </c>
      <c r="I15" s="3" t="s">
        <v>3379</v>
      </c>
      <c r="J15" s="2" t="s">
        <v>4080</v>
      </c>
      <c r="K15">
        <v>9787</v>
      </c>
      <c r="L15">
        <v>11013</v>
      </c>
      <c r="M15">
        <f t="shared" si="0"/>
        <v>1227</v>
      </c>
    </row>
    <row r="16" spans="1:13" x14ac:dyDescent="0.3">
      <c r="A16" t="s">
        <v>46</v>
      </c>
      <c r="B16" t="s">
        <v>10</v>
      </c>
      <c r="C16">
        <v>125</v>
      </c>
      <c r="D16">
        <v>254780136</v>
      </c>
      <c r="E16" t="s">
        <v>11</v>
      </c>
      <c r="F16" t="s">
        <v>47</v>
      </c>
      <c r="G16" t="s">
        <v>11</v>
      </c>
      <c r="H16" t="s">
        <v>48</v>
      </c>
      <c r="I16" s="3" t="s">
        <v>3386</v>
      </c>
      <c r="J16" s="2" t="s">
        <v>4080</v>
      </c>
      <c r="K16">
        <v>11173</v>
      </c>
      <c r="L16">
        <v>11550</v>
      </c>
      <c r="M16">
        <f t="shared" si="0"/>
        <v>378</v>
      </c>
    </row>
    <row r="17" spans="1:13" x14ac:dyDescent="0.3">
      <c r="A17" t="s">
        <v>49</v>
      </c>
      <c r="B17" t="s">
        <v>11</v>
      </c>
      <c r="C17">
        <v>779</v>
      </c>
      <c r="D17">
        <v>254780137</v>
      </c>
      <c r="E17" t="s">
        <v>50</v>
      </c>
      <c r="F17" t="s">
        <v>51</v>
      </c>
      <c r="G17" t="s">
        <v>11</v>
      </c>
      <c r="H17" t="s">
        <v>52</v>
      </c>
      <c r="I17" s="3" t="s">
        <v>3387</v>
      </c>
      <c r="J17" s="2" t="s">
        <v>4080</v>
      </c>
      <c r="K17">
        <v>12818</v>
      </c>
      <c r="L17">
        <v>15157</v>
      </c>
      <c r="M17">
        <f t="shared" si="0"/>
        <v>2340</v>
      </c>
    </row>
    <row r="18" spans="1:13" x14ac:dyDescent="0.3">
      <c r="A18" t="s">
        <v>53</v>
      </c>
      <c r="B18" t="s">
        <v>10</v>
      </c>
      <c r="C18">
        <v>373</v>
      </c>
      <c r="D18">
        <v>254780138</v>
      </c>
      <c r="E18" t="s">
        <v>11</v>
      </c>
      <c r="F18" t="s">
        <v>54</v>
      </c>
      <c r="G18" t="s">
        <v>11</v>
      </c>
      <c r="H18" t="s">
        <v>55</v>
      </c>
      <c r="I18" s="3" t="s">
        <v>3388</v>
      </c>
      <c r="J18" s="2" t="s">
        <v>4080</v>
      </c>
      <c r="K18">
        <v>15442</v>
      </c>
      <c r="L18">
        <v>16563</v>
      </c>
      <c r="M18">
        <f t="shared" si="0"/>
        <v>1122</v>
      </c>
    </row>
    <row r="19" spans="1:13" x14ac:dyDescent="0.3">
      <c r="A19" t="s">
        <v>56</v>
      </c>
      <c r="B19" t="s">
        <v>10</v>
      </c>
      <c r="C19">
        <v>257</v>
      </c>
      <c r="D19">
        <v>254780139</v>
      </c>
      <c r="E19" t="s">
        <v>11</v>
      </c>
      <c r="F19" t="s">
        <v>57</v>
      </c>
      <c r="G19" t="s">
        <v>11</v>
      </c>
      <c r="H19" t="s">
        <v>58</v>
      </c>
      <c r="I19" s="3" t="s">
        <v>3389</v>
      </c>
      <c r="J19" s="2" t="s">
        <v>4080</v>
      </c>
      <c r="K19">
        <v>16592</v>
      </c>
      <c r="L19">
        <v>17365</v>
      </c>
      <c r="M19">
        <f t="shared" si="0"/>
        <v>774</v>
      </c>
    </row>
    <row r="20" spans="1:13" x14ac:dyDescent="0.3">
      <c r="A20" t="s">
        <v>59</v>
      </c>
      <c r="B20" t="s">
        <v>10</v>
      </c>
      <c r="C20">
        <v>452</v>
      </c>
      <c r="D20">
        <v>254780140</v>
      </c>
      <c r="E20" t="s">
        <v>11</v>
      </c>
      <c r="F20" t="s">
        <v>60</v>
      </c>
      <c r="G20" t="s">
        <v>11</v>
      </c>
      <c r="H20" t="s">
        <v>61</v>
      </c>
      <c r="I20" s="3" t="s">
        <v>3390</v>
      </c>
      <c r="J20" s="2" t="s">
        <v>4080</v>
      </c>
      <c r="K20">
        <v>17371</v>
      </c>
      <c r="L20">
        <v>18729</v>
      </c>
      <c r="M20">
        <f t="shared" si="0"/>
        <v>1359</v>
      </c>
    </row>
    <row r="21" spans="1:13" x14ac:dyDescent="0.3">
      <c r="A21" t="s">
        <v>62</v>
      </c>
      <c r="B21" t="s">
        <v>10</v>
      </c>
      <c r="C21">
        <v>208</v>
      </c>
      <c r="D21">
        <v>254780141</v>
      </c>
      <c r="E21" t="s">
        <v>11</v>
      </c>
      <c r="F21" t="s">
        <v>63</v>
      </c>
      <c r="G21" t="s">
        <v>11</v>
      </c>
      <c r="H21" t="s">
        <v>64</v>
      </c>
      <c r="I21" s="3" t="s">
        <v>3391</v>
      </c>
      <c r="J21" s="2" t="s">
        <v>4080</v>
      </c>
      <c r="K21">
        <v>18754</v>
      </c>
      <c r="L21">
        <v>19380</v>
      </c>
      <c r="M21">
        <f t="shared" si="0"/>
        <v>627</v>
      </c>
    </row>
    <row r="22" spans="1:13" x14ac:dyDescent="0.3">
      <c r="A22" t="s">
        <v>65</v>
      </c>
      <c r="B22" t="s">
        <v>11</v>
      </c>
      <c r="C22">
        <v>1398</v>
      </c>
      <c r="D22">
        <v>254780142</v>
      </c>
      <c r="E22" t="s">
        <v>66</v>
      </c>
      <c r="F22" t="s">
        <v>67</v>
      </c>
      <c r="G22" t="s">
        <v>11</v>
      </c>
      <c r="H22" t="s">
        <v>68</v>
      </c>
      <c r="I22" s="3" t="s">
        <v>3392</v>
      </c>
      <c r="J22" s="2" t="s">
        <v>4080</v>
      </c>
      <c r="K22">
        <v>19927</v>
      </c>
      <c r="L22">
        <v>24123</v>
      </c>
      <c r="M22">
        <f t="shared" si="0"/>
        <v>4197</v>
      </c>
    </row>
    <row r="23" spans="1:13" x14ac:dyDescent="0.3">
      <c r="A23" t="s">
        <v>70</v>
      </c>
      <c r="B23" t="s">
        <v>11</v>
      </c>
      <c r="C23">
        <v>1386</v>
      </c>
      <c r="D23">
        <v>254780143</v>
      </c>
      <c r="E23" t="s">
        <v>71</v>
      </c>
      <c r="F23" t="s">
        <v>72</v>
      </c>
      <c r="G23" t="s">
        <v>11</v>
      </c>
      <c r="H23" t="s">
        <v>73</v>
      </c>
      <c r="I23" s="3" t="s">
        <v>3393</v>
      </c>
      <c r="J23" s="2" t="s">
        <v>4080</v>
      </c>
      <c r="K23">
        <v>24186</v>
      </c>
      <c r="L23">
        <v>28346</v>
      </c>
      <c r="M23">
        <f t="shared" si="0"/>
        <v>4161</v>
      </c>
    </row>
    <row r="24" spans="1:13" x14ac:dyDescent="0.3">
      <c r="A24" t="s">
        <v>74</v>
      </c>
      <c r="B24" t="s">
        <v>11</v>
      </c>
      <c r="C24">
        <v>126</v>
      </c>
      <c r="D24">
        <v>254780144</v>
      </c>
      <c r="E24" t="s">
        <v>11</v>
      </c>
      <c r="F24" t="s">
        <v>75</v>
      </c>
      <c r="G24" t="s">
        <v>11</v>
      </c>
      <c r="H24" t="s">
        <v>76</v>
      </c>
      <c r="I24" s="3" t="s">
        <v>3394</v>
      </c>
      <c r="J24" s="2" t="s">
        <v>4080</v>
      </c>
      <c r="K24">
        <v>28458</v>
      </c>
      <c r="L24">
        <v>28838</v>
      </c>
      <c r="M24">
        <f t="shared" si="0"/>
        <v>381</v>
      </c>
    </row>
    <row r="25" spans="1:13" x14ac:dyDescent="0.3">
      <c r="A25" t="s">
        <v>77</v>
      </c>
      <c r="B25" t="s">
        <v>11</v>
      </c>
      <c r="C25">
        <v>172</v>
      </c>
      <c r="D25">
        <v>254780145</v>
      </c>
      <c r="E25" t="s">
        <v>78</v>
      </c>
      <c r="F25" t="s">
        <v>79</v>
      </c>
      <c r="G25" t="s">
        <v>11</v>
      </c>
      <c r="H25" t="s">
        <v>80</v>
      </c>
      <c r="I25" s="3" t="s">
        <v>3395</v>
      </c>
      <c r="J25" s="2" t="s">
        <v>4080</v>
      </c>
      <c r="K25">
        <v>28887</v>
      </c>
      <c r="L25">
        <v>29405</v>
      </c>
      <c r="M25">
        <f t="shared" si="0"/>
        <v>519</v>
      </c>
    </row>
    <row r="26" spans="1:13" x14ac:dyDescent="0.3">
      <c r="A26" t="s">
        <v>81</v>
      </c>
      <c r="B26" t="s">
        <v>11</v>
      </c>
      <c r="C26">
        <v>232</v>
      </c>
      <c r="D26">
        <v>254780146</v>
      </c>
      <c r="E26" t="s">
        <v>82</v>
      </c>
      <c r="F26" t="s">
        <v>83</v>
      </c>
      <c r="G26" t="s">
        <v>11</v>
      </c>
      <c r="H26" t="s">
        <v>84</v>
      </c>
      <c r="I26" s="3" t="s">
        <v>3396</v>
      </c>
      <c r="J26" s="2" t="s">
        <v>4080</v>
      </c>
      <c r="K26">
        <v>29578</v>
      </c>
      <c r="L26">
        <v>30276</v>
      </c>
      <c r="M26">
        <f t="shared" si="0"/>
        <v>699</v>
      </c>
    </row>
    <row r="27" spans="1:13" x14ac:dyDescent="0.3">
      <c r="A27" t="s">
        <v>85</v>
      </c>
      <c r="B27" t="s">
        <v>11</v>
      </c>
      <c r="C27">
        <v>142</v>
      </c>
      <c r="D27">
        <v>254780147</v>
      </c>
      <c r="E27" t="s">
        <v>86</v>
      </c>
      <c r="F27" t="s">
        <v>87</v>
      </c>
      <c r="G27" t="s">
        <v>11</v>
      </c>
      <c r="H27" t="s">
        <v>88</v>
      </c>
      <c r="I27" s="3" t="s">
        <v>3397</v>
      </c>
      <c r="J27" s="2" t="s">
        <v>4080</v>
      </c>
      <c r="K27">
        <v>30278</v>
      </c>
      <c r="L27">
        <v>30706</v>
      </c>
      <c r="M27">
        <f t="shared" si="0"/>
        <v>429</v>
      </c>
    </row>
    <row r="28" spans="1:13" x14ac:dyDescent="0.3">
      <c r="A28" t="s">
        <v>89</v>
      </c>
      <c r="B28" t="s">
        <v>11</v>
      </c>
      <c r="C28">
        <v>177</v>
      </c>
      <c r="D28">
        <v>254780148</v>
      </c>
      <c r="E28" t="s">
        <v>90</v>
      </c>
      <c r="F28" t="s">
        <v>91</v>
      </c>
      <c r="G28" t="s">
        <v>11</v>
      </c>
      <c r="H28" t="s">
        <v>92</v>
      </c>
      <c r="I28" s="3" t="s">
        <v>3398</v>
      </c>
      <c r="J28" s="2" t="s">
        <v>4080</v>
      </c>
      <c r="K28">
        <v>30797</v>
      </c>
      <c r="L28">
        <v>31330</v>
      </c>
      <c r="M28">
        <f t="shared" si="0"/>
        <v>534</v>
      </c>
    </row>
    <row r="29" spans="1:13" x14ac:dyDescent="0.3">
      <c r="A29" t="s">
        <v>93</v>
      </c>
      <c r="B29" t="s">
        <v>11</v>
      </c>
      <c r="C29">
        <v>67</v>
      </c>
      <c r="D29">
        <v>254780149</v>
      </c>
      <c r="E29" t="s">
        <v>11</v>
      </c>
      <c r="F29" t="s">
        <v>94</v>
      </c>
      <c r="G29" t="s">
        <v>11</v>
      </c>
      <c r="H29" t="s">
        <v>95</v>
      </c>
      <c r="I29" s="3" t="s">
        <v>3379</v>
      </c>
      <c r="J29" s="2" t="s">
        <v>4080</v>
      </c>
      <c r="K29">
        <v>31352</v>
      </c>
      <c r="L29">
        <v>31555</v>
      </c>
      <c r="M29">
        <f t="shared" si="0"/>
        <v>204</v>
      </c>
    </row>
    <row r="30" spans="1:13" x14ac:dyDescent="0.3">
      <c r="A30" t="s">
        <v>4081</v>
      </c>
      <c r="B30" t="s">
        <v>11</v>
      </c>
      <c r="C30">
        <v>75</v>
      </c>
      <c r="D30">
        <v>346722692</v>
      </c>
      <c r="E30" t="s">
        <v>11</v>
      </c>
      <c r="F30" t="s">
        <v>4082</v>
      </c>
      <c r="G30" t="s">
        <v>11</v>
      </c>
      <c r="H30" t="s">
        <v>11</v>
      </c>
      <c r="I30" t="s">
        <v>4187</v>
      </c>
      <c r="J30" s="2" t="s">
        <v>4080</v>
      </c>
      <c r="K30">
        <v>31660</v>
      </c>
      <c r="L30">
        <v>31734</v>
      </c>
      <c r="M30">
        <f t="shared" si="0"/>
        <v>75</v>
      </c>
    </row>
    <row r="31" spans="1:13" x14ac:dyDescent="0.3">
      <c r="A31" t="s">
        <v>96</v>
      </c>
      <c r="B31" t="s">
        <v>11</v>
      </c>
      <c r="C31">
        <v>392</v>
      </c>
      <c r="D31">
        <v>254780150</v>
      </c>
      <c r="E31" t="s">
        <v>11</v>
      </c>
      <c r="F31" t="s">
        <v>97</v>
      </c>
      <c r="G31" t="s">
        <v>11</v>
      </c>
      <c r="H31" t="s">
        <v>98</v>
      </c>
      <c r="I31" s="3" t="s">
        <v>3399</v>
      </c>
      <c r="J31" s="2" t="s">
        <v>4080</v>
      </c>
      <c r="K31">
        <v>31790</v>
      </c>
      <c r="L31">
        <v>32968</v>
      </c>
      <c r="M31">
        <f t="shared" si="0"/>
        <v>1179</v>
      </c>
    </row>
    <row r="32" spans="1:13" x14ac:dyDescent="0.3">
      <c r="A32" t="s">
        <v>4083</v>
      </c>
      <c r="B32" t="s">
        <v>11</v>
      </c>
      <c r="C32">
        <v>76</v>
      </c>
      <c r="D32">
        <v>346722692</v>
      </c>
      <c r="E32" t="s">
        <v>11</v>
      </c>
      <c r="F32" t="s">
        <v>4084</v>
      </c>
      <c r="G32" t="s">
        <v>11</v>
      </c>
      <c r="H32" t="s">
        <v>11</v>
      </c>
      <c r="I32" t="s">
        <v>4188</v>
      </c>
      <c r="J32" s="2" t="s">
        <v>4080</v>
      </c>
      <c r="K32">
        <v>33018</v>
      </c>
      <c r="L32">
        <v>33093</v>
      </c>
      <c r="M32">
        <f t="shared" si="0"/>
        <v>76</v>
      </c>
    </row>
    <row r="33" spans="1:13" x14ac:dyDescent="0.3">
      <c r="A33" t="s">
        <v>99</v>
      </c>
      <c r="B33" t="s">
        <v>11</v>
      </c>
      <c r="C33">
        <v>408</v>
      </c>
      <c r="D33">
        <v>254780151</v>
      </c>
      <c r="E33" t="s">
        <v>100</v>
      </c>
      <c r="F33" t="s">
        <v>101</v>
      </c>
      <c r="G33" t="s">
        <v>11</v>
      </c>
      <c r="H33" t="s">
        <v>102</v>
      </c>
      <c r="I33" s="3" t="s">
        <v>3400</v>
      </c>
      <c r="J33" s="2" t="s">
        <v>4080</v>
      </c>
      <c r="K33">
        <v>33253</v>
      </c>
      <c r="L33">
        <v>34479</v>
      </c>
      <c r="M33">
        <f t="shared" si="0"/>
        <v>1227</v>
      </c>
    </row>
    <row r="34" spans="1:13" x14ac:dyDescent="0.3">
      <c r="A34" t="s">
        <v>103</v>
      </c>
      <c r="B34" t="s">
        <v>11</v>
      </c>
      <c r="C34">
        <v>82</v>
      </c>
      <c r="D34">
        <v>254780152</v>
      </c>
      <c r="E34" t="s">
        <v>11</v>
      </c>
      <c r="F34" t="s">
        <v>104</v>
      </c>
      <c r="G34" t="s">
        <v>11</v>
      </c>
      <c r="H34" t="s">
        <v>105</v>
      </c>
      <c r="I34" s="3" t="s">
        <v>3401</v>
      </c>
      <c r="J34" s="2" t="s">
        <v>4080</v>
      </c>
      <c r="K34">
        <v>35674</v>
      </c>
      <c r="L34">
        <v>35922</v>
      </c>
      <c r="M34">
        <f t="shared" si="0"/>
        <v>249</v>
      </c>
    </row>
    <row r="35" spans="1:13" x14ac:dyDescent="0.3">
      <c r="A35" t="s">
        <v>106</v>
      </c>
      <c r="B35" t="s">
        <v>11</v>
      </c>
      <c r="C35">
        <v>391</v>
      </c>
      <c r="D35">
        <v>254780153</v>
      </c>
      <c r="E35" t="s">
        <v>11</v>
      </c>
      <c r="F35" t="s">
        <v>107</v>
      </c>
      <c r="G35" t="s">
        <v>11</v>
      </c>
      <c r="H35" t="s">
        <v>108</v>
      </c>
      <c r="I35" s="3" t="s">
        <v>3402</v>
      </c>
      <c r="J35" s="2" t="s">
        <v>4080</v>
      </c>
      <c r="K35">
        <v>36130</v>
      </c>
      <c r="L35">
        <v>37305</v>
      </c>
      <c r="M35">
        <f t="shared" si="0"/>
        <v>1176</v>
      </c>
    </row>
    <row r="36" spans="1:13" x14ac:dyDescent="0.3">
      <c r="A36" t="s">
        <v>109</v>
      </c>
      <c r="B36" t="s">
        <v>10</v>
      </c>
      <c r="C36">
        <v>68</v>
      </c>
      <c r="D36">
        <v>254780154</v>
      </c>
      <c r="E36" t="s">
        <v>11</v>
      </c>
      <c r="F36" t="s">
        <v>110</v>
      </c>
      <c r="G36" t="s">
        <v>11</v>
      </c>
      <c r="H36" t="s">
        <v>11</v>
      </c>
      <c r="I36" s="3" t="s">
        <v>3379</v>
      </c>
      <c r="J36" s="2" t="s">
        <v>4080</v>
      </c>
      <c r="K36">
        <v>37542</v>
      </c>
      <c r="L36">
        <v>37748</v>
      </c>
      <c r="M36">
        <f t="shared" si="0"/>
        <v>207</v>
      </c>
    </row>
    <row r="37" spans="1:13" x14ac:dyDescent="0.3">
      <c r="A37" t="s">
        <v>111</v>
      </c>
      <c r="B37" t="s">
        <v>11</v>
      </c>
      <c r="C37">
        <v>31</v>
      </c>
      <c r="D37">
        <v>254780155</v>
      </c>
      <c r="E37" t="s">
        <v>11</v>
      </c>
      <c r="F37" t="s">
        <v>112</v>
      </c>
      <c r="G37" t="s">
        <v>11</v>
      </c>
      <c r="H37" t="s">
        <v>11</v>
      </c>
      <c r="I37" s="3" t="s">
        <v>3379</v>
      </c>
      <c r="J37" s="2" t="s">
        <v>4080</v>
      </c>
      <c r="K37">
        <v>37906</v>
      </c>
      <c r="L37">
        <v>38001</v>
      </c>
      <c r="M37">
        <f t="shared" si="0"/>
        <v>96</v>
      </c>
    </row>
    <row r="38" spans="1:13" x14ac:dyDescent="0.3">
      <c r="A38" t="s">
        <v>113</v>
      </c>
      <c r="B38" t="s">
        <v>11</v>
      </c>
      <c r="C38">
        <v>256</v>
      </c>
      <c r="D38">
        <v>254780156</v>
      </c>
      <c r="E38" t="s">
        <v>11</v>
      </c>
      <c r="F38" t="s">
        <v>114</v>
      </c>
      <c r="G38" t="s">
        <v>11</v>
      </c>
      <c r="H38" t="s">
        <v>115</v>
      </c>
      <c r="I38" s="3" t="s">
        <v>3403</v>
      </c>
      <c r="J38" s="2" t="s">
        <v>4080</v>
      </c>
      <c r="K38">
        <v>38210</v>
      </c>
      <c r="L38">
        <v>38980</v>
      </c>
      <c r="M38">
        <f t="shared" si="0"/>
        <v>771</v>
      </c>
    </row>
    <row r="39" spans="1:13" x14ac:dyDescent="0.3">
      <c r="A39" t="s">
        <v>116</v>
      </c>
      <c r="B39" t="s">
        <v>10</v>
      </c>
      <c r="C39">
        <v>165</v>
      </c>
      <c r="D39">
        <v>254780157</v>
      </c>
      <c r="E39" t="s">
        <v>117</v>
      </c>
      <c r="F39" t="s">
        <v>118</v>
      </c>
      <c r="G39" t="s">
        <v>11</v>
      </c>
      <c r="H39" t="s">
        <v>119</v>
      </c>
      <c r="I39" s="3" t="s">
        <v>3404</v>
      </c>
      <c r="J39" s="2" t="s">
        <v>4080</v>
      </c>
      <c r="K39">
        <v>39722</v>
      </c>
      <c r="L39">
        <v>40219</v>
      </c>
      <c r="M39">
        <f t="shared" si="0"/>
        <v>498</v>
      </c>
    </row>
    <row r="40" spans="1:13" x14ac:dyDescent="0.3">
      <c r="A40" t="s">
        <v>120</v>
      </c>
      <c r="B40" t="s">
        <v>10</v>
      </c>
      <c r="C40">
        <v>354</v>
      </c>
      <c r="D40">
        <v>254780158</v>
      </c>
      <c r="E40" t="s">
        <v>121</v>
      </c>
      <c r="F40" t="s">
        <v>122</v>
      </c>
      <c r="G40" t="s">
        <v>11</v>
      </c>
      <c r="H40" t="s">
        <v>123</v>
      </c>
      <c r="I40" s="3" t="s">
        <v>3405</v>
      </c>
      <c r="J40" s="2" t="s">
        <v>4080</v>
      </c>
      <c r="K40">
        <v>40216</v>
      </c>
      <c r="L40">
        <v>41280</v>
      </c>
      <c r="M40">
        <f t="shared" si="0"/>
        <v>1065</v>
      </c>
    </row>
    <row r="41" spans="1:13" x14ac:dyDescent="0.3">
      <c r="A41" t="s">
        <v>124</v>
      </c>
      <c r="B41" t="s">
        <v>11</v>
      </c>
      <c r="C41">
        <v>96</v>
      </c>
      <c r="D41">
        <v>254780159</v>
      </c>
      <c r="E41" t="s">
        <v>11</v>
      </c>
      <c r="F41" t="s">
        <v>125</v>
      </c>
      <c r="G41" t="s">
        <v>11</v>
      </c>
      <c r="H41" t="s">
        <v>11</v>
      </c>
      <c r="I41" s="3" t="s">
        <v>3379</v>
      </c>
      <c r="J41" s="2" t="s">
        <v>4080</v>
      </c>
      <c r="K41">
        <v>41643</v>
      </c>
      <c r="L41">
        <v>41933</v>
      </c>
      <c r="M41">
        <f t="shared" si="0"/>
        <v>291</v>
      </c>
    </row>
    <row r="42" spans="1:13" x14ac:dyDescent="0.3">
      <c r="A42" t="s">
        <v>126</v>
      </c>
      <c r="B42" t="s">
        <v>10</v>
      </c>
      <c r="C42">
        <v>298</v>
      </c>
      <c r="D42">
        <v>254780160</v>
      </c>
      <c r="E42" t="s">
        <v>11</v>
      </c>
      <c r="F42" t="s">
        <v>127</v>
      </c>
      <c r="G42" t="s">
        <v>11</v>
      </c>
      <c r="H42" t="s">
        <v>11</v>
      </c>
      <c r="I42" s="3" t="s">
        <v>3379</v>
      </c>
      <c r="J42" s="2" t="s">
        <v>4080</v>
      </c>
      <c r="K42">
        <v>42884</v>
      </c>
      <c r="L42">
        <v>43780</v>
      </c>
      <c r="M42">
        <f t="shared" si="0"/>
        <v>897</v>
      </c>
    </row>
    <row r="43" spans="1:13" x14ac:dyDescent="0.3">
      <c r="A43" t="s">
        <v>128</v>
      </c>
      <c r="B43" t="s">
        <v>11</v>
      </c>
      <c r="C43">
        <v>299</v>
      </c>
      <c r="D43">
        <v>254780161</v>
      </c>
      <c r="E43" t="s">
        <v>11</v>
      </c>
      <c r="F43" t="s">
        <v>129</v>
      </c>
      <c r="G43" t="s">
        <v>11</v>
      </c>
      <c r="H43" t="s">
        <v>130</v>
      </c>
      <c r="I43" s="3" t="s">
        <v>3406</v>
      </c>
      <c r="J43" s="2" t="s">
        <v>4080</v>
      </c>
      <c r="K43">
        <v>44016</v>
      </c>
      <c r="L43">
        <v>44915</v>
      </c>
      <c r="M43">
        <f t="shared" si="0"/>
        <v>900</v>
      </c>
    </row>
    <row r="44" spans="1:13" x14ac:dyDescent="0.3">
      <c r="A44" t="s">
        <v>131</v>
      </c>
      <c r="B44" t="s">
        <v>11</v>
      </c>
      <c r="C44">
        <v>36</v>
      </c>
      <c r="D44">
        <v>254780162</v>
      </c>
      <c r="E44" t="s">
        <v>11</v>
      </c>
      <c r="F44" t="s">
        <v>132</v>
      </c>
      <c r="G44" t="s">
        <v>11</v>
      </c>
      <c r="H44" t="s">
        <v>11</v>
      </c>
      <c r="I44" s="3" t="s">
        <v>3379</v>
      </c>
      <c r="J44" s="2" t="s">
        <v>4080</v>
      </c>
      <c r="K44">
        <v>44983</v>
      </c>
      <c r="L44">
        <v>45093</v>
      </c>
      <c r="M44">
        <f t="shared" si="0"/>
        <v>111</v>
      </c>
    </row>
    <row r="45" spans="1:13" x14ac:dyDescent="0.3">
      <c r="A45" t="s">
        <v>133</v>
      </c>
      <c r="B45" t="s">
        <v>11</v>
      </c>
      <c r="C45">
        <v>798</v>
      </c>
      <c r="D45">
        <v>254780163</v>
      </c>
      <c r="E45" t="s">
        <v>11</v>
      </c>
      <c r="F45" t="s">
        <v>134</v>
      </c>
      <c r="G45" t="s">
        <v>11</v>
      </c>
      <c r="H45" t="s">
        <v>135</v>
      </c>
      <c r="I45" s="3" t="s">
        <v>3407</v>
      </c>
      <c r="J45" s="2" t="s">
        <v>4080</v>
      </c>
      <c r="K45">
        <v>45136</v>
      </c>
      <c r="L45">
        <v>47532</v>
      </c>
      <c r="M45">
        <f t="shared" si="0"/>
        <v>2397</v>
      </c>
    </row>
    <row r="46" spans="1:13" x14ac:dyDescent="0.3">
      <c r="A46" t="s">
        <v>136</v>
      </c>
      <c r="B46" t="s">
        <v>11</v>
      </c>
      <c r="C46">
        <v>138</v>
      </c>
      <c r="D46">
        <v>254780164</v>
      </c>
      <c r="E46" t="s">
        <v>11</v>
      </c>
      <c r="F46" t="s">
        <v>137</v>
      </c>
      <c r="G46" t="s">
        <v>11</v>
      </c>
      <c r="H46" t="s">
        <v>138</v>
      </c>
      <c r="I46" s="3" t="s">
        <v>3408</v>
      </c>
      <c r="J46" s="2" t="s">
        <v>4080</v>
      </c>
      <c r="K46">
        <v>47543</v>
      </c>
      <c r="L46">
        <v>47959</v>
      </c>
      <c r="M46">
        <f t="shared" si="0"/>
        <v>417</v>
      </c>
    </row>
    <row r="47" spans="1:13" x14ac:dyDescent="0.3">
      <c r="A47" t="s">
        <v>139</v>
      </c>
      <c r="B47" t="s">
        <v>11</v>
      </c>
      <c r="C47">
        <v>71</v>
      </c>
      <c r="D47">
        <v>254780165</v>
      </c>
      <c r="E47" t="s">
        <v>11</v>
      </c>
      <c r="F47" t="s">
        <v>140</v>
      </c>
      <c r="G47" t="s">
        <v>11</v>
      </c>
      <c r="H47" t="s">
        <v>11</v>
      </c>
      <c r="I47" s="3" t="s">
        <v>3379</v>
      </c>
      <c r="J47" s="2" t="s">
        <v>4080</v>
      </c>
      <c r="K47">
        <v>48061</v>
      </c>
      <c r="L47">
        <v>48276</v>
      </c>
      <c r="M47">
        <f t="shared" si="0"/>
        <v>216</v>
      </c>
    </row>
    <row r="48" spans="1:13" x14ac:dyDescent="0.3">
      <c r="A48" t="s">
        <v>141</v>
      </c>
      <c r="B48" t="s">
        <v>11</v>
      </c>
      <c r="C48">
        <v>261</v>
      </c>
      <c r="D48">
        <v>254780166</v>
      </c>
      <c r="E48" t="s">
        <v>11</v>
      </c>
      <c r="F48" t="s">
        <v>142</v>
      </c>
      <c r="G48" t="s">
        <v>11</v>
      </c>
      <c r="H48" t="s">
        <v>143</v>
      </c>
      <c r="I48" s="3" t="s">
        <v>3409</v>
      </c>
      <c r="J48" s="2" t="s">
        <v>4080</v>
      </c>
      <c r="K48">
        <v>48520</v>
      </c>
      <c r="L48">
        <v>49305</v>
      </c>
      <c r="M48">
        <f t="shared" si="0"/>
        <v>786</v>
      </c>
    </row>
    <row r="49" spans="1:13" x14ac:dyDescent="0.3">
      <c r="A49" t="s">
        <v>144</v>
      </c>
      <c r="B49" t="s">
        <v>10</v>
      </c>
      <c r="C49">
        <v>78</v>
      </c>
      <c r="D49">
        <v>254780167</v>
      </c>
      <c r="E49" t="s">
        <v>11</v>
      </c>
      <c r="F49" t="s">
        <v>145</v>
      </c>
      <c r="G49" t="s">
        <v>11</v>
      </c>
      <c r="H49" t="s">
        <v>146</v>
      </c>
      <c r="I49" s="3" t="s">
        <v>3379</v>
      </c>
      <c r="J49" s="2" t="s">
        <v>4080</v>
      </c>
      <c r="K49">
        <v>49434</v>
      </c>
      <c r="L49">
        <v>49670</v>
      </c>
      <c r="M49">
        <f t="shared" si="0"/>
        <v>237</v>
      </c>
    </row>
    <row r="50" spans="1:13" x14ac:dyDescent="0.3">
      <c r="A50" t="s">
        <v>147</v>
      </c>
      <c r="B50" t="s">
        <v>10</v>
      </c>
      <c r="C50">
        <v>380</v>
      </c>
      <c r="D50">
        <v>254780168</v>
      </c>
      <c r="E50" t="s">
        <v>11</v>
      </c>
      <c r="F50" t="s">
        <v>148</v>
      </c>
      <c r="G50" t="s">
        <v>11</v>
      </c>
      <c r="H50" t="s">
        <v>149</v>
      </c>
      <c r="I50" s="3" t="s">
        <v>3410</v>
      </c>
      <c r="J50" s="2" t="s">
        <v>4080</v>
      </c>
      <c r="K50">
        <v>49722</v>
      </c>
      <c r="L50">
        <v>50864</v>
      </c>
      <c r="M50">
        <f t="shared" si="0"/>
        <v>1143</v>
      </c>
    </row>
    <row r="51" spans="1:13" x14ac:dyDescent="0.3">
      <c r="A51" t="s">
        <v>150</v>
      </c>
      <c r="B51" t="s">
        <v>10</v>
      </c>
      <c r="C51">
        <v>54</v>
      </c>
      <c r="D51">
        <v>254780169</v>
      </c>
      <c r="E51" t="s">
        <v>11</v>
      </c>
      <c r="F51" t="s">
        <v>151</v>
      </c>
      <c r="G51" t="s">
        <v>11</v>
      </c>
      <c r="H51" t="s">
        <v>11</v>
      </c>
      <c r="I51" s="3" t="s">
        <v>3379</v>
      </c>
      <c r="J51" s="2" t="s">
        <v>4080</v>
      </c>
      <c r="K51">
        <v>51202</v>
      </c>
      <c r="L51">
        <v>51366</v>
      </c>
      <c r="M51">
        <f t="shared" si="0"/>
        <v>165</v>
      </c>
    </row>
    <row r="52" spans="1:13" x14ac:dyDescent="0.3">
      <c r="A52" t="s">
        <v>152</v>
      </c>
      <c r="B52" t="s">
        <v>10</v>
      </c>
      <c r="C52">
        <v>342</v>
      </c>
      <c r="D52">
        <v>254780170</v>
      </c>
      <c r="E52" t="s">
        <v>11</v>
      </c>
      <c r="F52" t="s">
        <v>153</v>
      </c>
      <c r="G52" t="s">
        <v>11</v>
      </c>
      <c r="H52" t="s">
        <v>154</v>
      </c>
      <c r="I52" s="3" t="s">
        <v>3411</v>
      </c>
      <c r="J52" s="2" t="s">
        <v>4080</v>
      </c>
      <c r="K52">
        <v>51506</v>
      </c>
      <c r="L52">
        <v>52534</v>
      </c>
      <c r="M52">
        <f t="shared" si="0"/>
        <v>1029</v>
      </c>
    </row>
    <row r="53" spans="1:13" x14ac:dyDescent="0.3">
      <c r="A53" t="s">
        <v>155</v>
      </c>
      <c r="B53" t="s">
        <v>10</v>
      </c>
      <c r="C53">
        <v>398</v>
      </c>
      <c r="D53">
        <v>254780171</v>
      </c>
      <c r="E53" t="s">
        <v>156</v>
      </c>
      <c r="F53" t="s">
        <v>157</v>
      </c>
      <c r="G53" t="s">
        <v>11</v>
      </c>
      <c r="H53" t="s">
        <v>158</v>
      </c>
      <c r="I53" s="3" t="s">
        <v>3412</v>
      </c>
      <c r="J53" s="2" t="s">
        <v>4080</v>
      </c>
      <c r="K53">
        <v>52654</v>
      </c>
      <c r="L53">
        <v>53850</v>
      </c>
      <c r="M53">
        <f t="shared" si="0"/>
        <v>1197</v>
      </c>
    </row>
    <row r="54" spans="1:13" x14ac:dyDescent="0.3">
      <c r="A54" t="s">
        <v>159</v>
      </c>
      <c r="B54" t="s">
        <v>10</v>
      </c>
      <c r="C54">
        <v>386</v>
      </c>
      <c r="D54">
        <v>254780172</v>
      </c>
      <c r="E54" t="s">
        <v>160</v>
      </c>
      <c r="F54" t="s">
        <v>161</v>
      </c>
      <c r="G54" t="s">
        <v>11</v>
      </c>
      <c r="H54" t="s">
        <v>162</v>
      </c>
      <c r="I54" s="3" t="s">
        <v>3413</v>
      </c>
      <c r="J54" s="2" t="s">
        <v>4080</v>
      </c>
      <c r="K54">
        <v>53847</v>
      </c>
      <c r="L54">
        <v>55007</v>
      </c>
      <c r="M54">
        <f t="shared" si="0"/>
        <v>1161</v>
      </c>
    </row>
    <row r="55" spans="1:13" x14ac:dyDescent="0.3">
      <c r="A55" t="s">
        <v>163</v>
      </c>
      <c r="B55" t="s">
        <v>10</v>
      </c>
      <c r="C55">
        <v>257</v>
      </c>
      <c r="D55">
        <v>254780173</v>
      </c>
      <c r="E55" t="s">
        <v>11</v>
      </c>
      <c r="F55" t="s">
        <v>164</v>
      </c>
      <c r="G55" t="s">
        <v>11</v>
      </c>
      <c r="H55" t="s">
        <v>165</v>
      </c>
      <c r="I55" s="3" t="s">
        <v>3414</v>
      </c>
      <c r="J55" s="2" t="s">
        <v>4080</v>
      </c>
      <c r="K55">
        <v>55022</v>
      </c>
      <c r="L55">
        <v>55795</v>
      </c>
      <c r="M55">
        <f t="shared" si="0"/>
        <v>774</v>
      </c>
    </row>
    <row r="56" spans="1:13" x14ac:dyDescent="0.3">
      <c r="A56" t="s">
        <v>4085</v>
      </c>
      <c r="B56" t="s">
        <v>10</v>
      </c>
      <c r="C56">
        <v>77</v>
      </c>
      <c r="D56">
        <v>346722692</v>
      </c>
      <c r="E56" t="s">
        <v>11</v>
      </c>
      <c r="F56" t="s">
        <v>4086</v>
      </c>
      <c r="G56" t="s">
        <v>11</v>
      </c>
      <c r="H56" t="s">
        <v>11</v>
      </c>
      <c r="I56" t="s">
        <v>4189</v>
      </c>
      <c r="J56" s="2" t="s">
        <v>4080</v>
      </c>
      <c r="K56">
        <v>55938</v>
      </c>
      <c r="L56">
        <v>56014</v>
      </c>
      <c r="M56">
        <f t="shared" si="0"/>
        <v>77</v>
      </c>
    </row>
    <row r="57" spans="1:13" x14ac:dyDescent="0.3">
      <c r="A57" t="s">
        <v>166</v>
      </c>
      <c r="B57" t="s">
        <v>10</v>
      </c>
      <c r="C57">
        <v>78</v>
      </c>
      <c r="D57">
        <v>254780174</v>
      </c>
      <c r="E57" t="s">
        <v>11</v>
      </c>
      <c r="F57" t="s">
        <v>167</v>
      </c>
      <c r="G57" t="s">
        <v>11</v>
      </c>
      <c r="H57" t="s">
        <v>11</v>
      </c>
      <c r="I57" s="3" t="s">
        <v>3415</v>
      </c>
      <c r="J57" s="2" t="s">
        <v>4080</v>
      </c>
      <c r="K57">
        <v>56147</v>
      </c>
      <c r="L57">
        <v>56383</v>
      </c>
      <c r="M57">
        <f t="shared" si="0"/>
        <v>237</v>
      </c>
    </row>
    <row r="58" spans="1:13" x14ac:dyDescent="0.3">
      <c r="A58" t="s">
        <v>4087</v>
      </c>
      <c r="B58" t="s">
        <v>10</v>
      </c>
      <c r="C58">
        <v>76</v>
      </c>
      <c r="D58">
        <v>346722692</v>
      </c>
      <c r="E58" t="s">
        <v>11</v>
      </c>
      <c r="F58" t="s">
        <v>4088</v>
      </c>
      <c r="G58" t="s">
        <v>11</v>
      </c>
      <c r="H58" t="s">
        <v>11</v>
      </c>
      <c r="I58" t="s">
        <v>4190</v>
      </c>
      <c r="J58" s="2" t="s">
        <v>4080</v>
      </c>
      <c r="K58">
        <v>56410</v>
      </c>
      <c r="L58">
        <v>56485</v>
      </c>
      <c r="M58">
        <f t="shared" si="0"/>
        <v>76</v>
      </c>
    </row>
    <row r="59" spans="1:13" x14ac:dyDescent="0.3">
      <c r="A59" t="s">
        <v>168</v>
      </c>
      <c r="B59" t="s">
        <v>10</v>
      </c>
      <c r="C59">
        <v>38</v>
      </c>
      <c r="D59">
        <v>254780175</v>
      </c>
      <c r="E59" t="s">
        <v>11</v>
      </c>
      <c r="F59" t="s">
        <v>169</v>
      </c>
      <c r="G59" t="s">
        <v>11</v>
      </c>
      <c r="H59" t="s">
        <v>11</v>
      </c>
      <c r="I59" s="3" t="s">
        <v>3379</v>
      </c>
      <c r="J59" s="2" t="s">
        <v>4080</v>
      </c>
      <c r="K59">
        <v>57190</v>
      </c>
      <c r="L59">
        <v>57306</v>
      </c>
      <c r="M59">
        <f t="shared" si="0"/>
        <v>117</v>
      </c>
    </row>
    <row r="60" spans="1:13" x14ac:dyDescent="0.3">
      <c r="A60" t="s">
        <v>170</v>
      </c>
      <c r="B60" t="s">
        <v>10</v>
      </c>
      <c r="C60">
        <v>119</v>
      </c>
      <c r="D60">
        <v>254780176</v>
      </c>
      <c r="E60" t="s">
        <v>11</v>
      </c>
      <c r="F60" t="s">
        <v>171</v>
      </c>
      <c r="G60" t="s">
        <v>11</v>
      </c>
      <c r="H60" t="s">
        <v>11</v>
      </c>
      <c r="I60" s="3" t="s">
        <v>3379</v>
      </c>
      <c r="J60" s="2" t="s">
        <v>4080</v>
      </c>
      <c r="K60">
        <v>57340</v>
      </c>
      <c r="L60">
        <v>57699</v>
      </c>
      <c r="M60">
        <f t="shared" si="0"/>
        <v>360</v>
      </c>
    </row>
    <row r="61" spans="1:13" x14ac:dyDescent="0.3">
      <c r="A61" t="s">
        <v>4089</v>
      </c>
      <c r="B61" t="s">
        <v>10</v>
      </c>
      <c r="C61">
        <v>85</v>
      </c>
      <c r="D61">
        <v>346722692</v>
      </c>
      <c r="E61" t="s">
        <v>11</v>
      </c>
      <c r="F61" t="s">
        <v>4090</v>
      </c>
      <c r="G61" t="s">
        <v>11</v>
      </c>
      <c r="H61" t="s">
        <v>11</v>
      </c>
      <c r="I61" t="s">
        <v>4191</v>
      </c>
      <c r="J61" s="2" t="s">
        <v>4080</v>
      </c>
      <c r="K61">
        <v>58021</v>
      </c>
      <c r="L61">
        <v>58105</v>
      </c>
      <c r="M61">
        <f t="shared" si="0"/>
        <v>85</v>
      </c>
    </row>
    <row r="62" spans="1:13" x14ac:dyDescent="0.3">
      <c r="A62" t="s">
        <v>172</v>
      </c>
      <c r="B62" t="s">
        <v>10</v>
      </c>
      <c r="C62">
        <v>257</v>
      </c>
      <c r="D62">
        <v>254780177</v>
      </c>
      <c r="E62" t="s">
        <v>173</v>
      </c>
      <c r="F62" t="s">
        <v>174</v>
      </c>
      <c r="G62" t="s">
        <v>11</v>
      </c>
      <c r="H62" t="s">
        <v>175</v>
      </c>
      <c r="I62" s="3" t="s">
        <v>3416</v>
      </c>
      <c r="J62" s="2" t="s">
        <v>4080</v>
      </c>
      <c r="K62">
        <v>58120</v>
      </c>
      <c r="L62">
        <v>58893</v>
      </c>
      <c r="M62">
        <f t="shared" si="0"/>
        <v>774</v>
      </c>
    </row>
    <row r="63" spans="1:13" x14ac:dyDescent="0.3">
      <c r="A63" t="s">
        <v>176</v>
      </c>
      <c r="B63" t="s">
        <v>11</v>
      </c>
      <c r="C63">
        <v>378</v>
      </c>
      <c r="D63">
        <v>254780178</v>
      </c>
      <c r="E63" t="s">
        <v>177</v>
      </c>
      <c r="F63" t="s">
        <v>178</v>
      </c>
      <c r="G63" t="s">
        <v>11</v>
      </c>
      <c r="H63" t="s">
        <v>179</v>
      </c>
      <c r="I63" s="3" t="s">
        <v>3417</v>
      </c>
      <c r="J63" s="2" t="s">
        <v>4080</v>
      </c>
      <c r="K63">
        <v>58960</v>
      </c>
      <c r="L63">
        <v>60096</v>
      </c>
      <c r="M63">
        <f t="shared" si="0"/>
        <v>1137</v>
      </c>
    </row>
    <row r="64" spans="1:13" x14ac:dyDescent="0.3">
      <c r="A64" t="s">
        <v>180</v>
      </c>
      <c r="B64" t="s">
        <v>10</v>
      </c>
      <c r="C64">
        <v>75</v>
      </c>
      <c r="D64">
        <v>254780179</v>
      </c>
      <c r="E64" t="s">
        <v>11</v>
      </c>
      <c r="F64" t="s">
        <v>181</v>
      </c>
      <c r="G64" t="s">
        <v>11</v>
      </c>
      <c r="H64" t="s">
        <v>11</v>
      </c>
      <c r="I64" s="3" t="s">
        <v>3379</v>
      </c>
      <c r="J64" s="2" t="s">
        <v>4080</v>
      </c>
      <c r="K64">
        <v>60126</v>
      </c>
      <c r="L64">
        <v>60353</v>
      </c>
      <c r="M64">
        <f t="shared" si="0"/>
        <v>228</v>
      </c>
    </row>
    <row r="65" spans="1:13" x14ac:dyDescent="0.3">
      <c r="A65" t="s">
        <v>182</v>
      </c>
      <c r="B65" t="s">
        <v>11</v>
      </c>
      <c r="C65">
        <v>360</v>
      </c>
      <c r="D65">
        <v>254780180</v>
      </c>
      <c r="E65" t="s">
        <v>183</v>
      </c>
      <c r="F65" t="s">
        <v>184</v>
      </c>
      <c r="G65" t="s">
        <v>11</v>
      </c>
      <c r="H65" t="s">
        <v>185</v>
      </c>
      <c r="I65" s="3" t="s">
        <v>3418</v>
      </c>
      <c r="J65" s="2" t="s">
        <v>4080</v>
      </c>
      <c r="K65">
        <v>60341</v>
      </c>
      <c r="L65">
        <v>61423</v>
      </c>
      <c r="M65">
        <f t="shared" si="0"/>
        <v>1083</v>
      </c>
    </row>
    <row r="66" spans="1:13" x14ac:dyDescent="0.3">
      <c r="A66" t="s">
        <v>186</v>
      </c>
      <c r="B66" t="s">
        <v>11</v>
      </c>
      <c r="C66">
        <v>182</v>
      </c>
      <c r="D66">
        <v>254780181</v>
      </c>
      <c r="E66" t="s">
        <v>187</v>
      </c>
      <c r="F66" t="s">
        <v>188</v>
      </c>
      <c r="G66" t="s">
        <v>11</v>
      </c>
      <c r="H66" t="s">
        <v>189</v>
      </c>
      <c r="I66" s="3" t="s">
        <v>3419</v>
      </c>
      <c r="J66" s="2" t="s">
        <v>4080</v>
      </c>
      <c r="K66">
        <v>61578</v>
      </c>
      <c r="L66">
        <v>62126</v>
      </c>
      <c r="M66">
        <f t="shared" si="0"/>
        <v>549</v>
      </c>
    </row>
    <row r="67" spans="1:13" x14ac:dyDescent="0.3">
      <c r="A67" t="s">
        <v>190</v>
      </c>
      <c r="B67" t="s">
        <v>11</v>
      </c>
      <c r="C67">
        <v>910</v>
      </c>
      <c r="D67">
        <v>254780182</v>
      </c>
      <c r="E67" t="s">
        <v>191</v>
      </c>
      <c r="F67" t="s">
        <v>192</v>
      </c>
      <c r="G67" t="s">
        <v>11</v>
      </c>
      <c r="H67" t="s">
        <v>193</v>
      </c>
      <c r="I67" s="3" t="s">
        <v>3420</v>
      </c>
      <c r="J67" s="2" t="s">
        <v>4080</v>
      </c>
      <c r="K67">
        <v>62743</v>
      </c>
      <c r="L67">
        <v>65475</v>
      </c>
      <c r="M67">
        <f t="shared" ref="M67:M130" si="1">ABS(L67-K67)+1</f>
        <v>2733</v>
      </c>
    </row>
    <row r="68" spans="1:13" x14ac:dyDescent="0.3">
      <c r="A68" t="s">
        <v>194</v>
      </c>
      <c r="B68" t="s">
        <v>11</v>
      </c>
      <c r="C68">
        <v>159</v>
      </c>
      <c r="D68">
        <v>254780183</v>
      </c>
      <c r="E68" t="s">
        <v>11</v>
      </c>
      <c r="F68" t="s">
        <v>195</v>
      </c>
      <c r="G68" t="s">
        <v>11</v>
      </c>
      <c r="H68" t="s">
        <v>196</v>
      </c>
      <c r="I68" s="3" t="s">
        <v>3421</v>
      </c>
      <c r="J68" s="2" t="s">
        <v>4080</v>
      </c>
      <c r="K68">
        <v>65616</v>
      </c>
      <c r="L68">
        <v>66095</v>
      </c>
      <c r="M68">
        <f t="shared" si="1"/>
        <v>480</v>
      </c>
    </row>
    <row r="69" spans="1:13" x14ac:dyDescent="0.3">
      <c r="A69" t="s">
        <v>197</v>
      </c>
      <c r="B69" t="s">
        <v>10</v>
      </c>
      <c r="C69">
        <v>959</v>
      </c>
      <c r="D69">
        <v>254780184</v>
      </c>
      <c r="E69" t="s">
        <v>198</v>
      </c>
      <c r="F69" t="s">
        <v>199</v>
      </c>
      <c r="G69" t="s">
        <v>11</v>
      </c>
      <c r="H69" t="s">
        <v>200</v>
      </c>
      <c r="I69" s="3" t="s">
        <v>3422</v>
      </c>
      <c r="J69" s="2" t="s">
        <v>4080</v>
      </c>
      <c r="K69">
        <v>66299</v>
      </c>
      <c r="L69">
        <v>69178</v>
      </c>
      <c r="M69">
        <f t="shared" si="1"/>
        <v>2880</v>
      </c>
    </row>
    <row r="70" spans="1:13" x14ac:dyDescent="0.3">
      <c r="A70" t="s">
        <v>201</v>
      </c>
      <c r="B70" t="s">
        <v>10</v>
      </c>
      <c r="C70">
        <v>458</v>
      </c>
      <c r="D70">
        <v>254780185</v>
      </c>
      <c r="E70" t="s">
        <v>202</v>
      </c>
      <c r="F70" t="s">
        <v>203</v>
      </c>
      <c r="G70" t="s">
        <v>11</v>
      </c>
      <c r="H70" t="s">
        <v>204</v>
      </c>
      <c r="I70" s="3" t="s">
        <v>3423</v>
      </c>
      <c r="J70" s="2" t="s">
        <v>4080</v>
      </c>
      <c r="K70">
        <v>69401</v>
      </c>
      <c r="L70">
        <v>70777</v>
      </c>
      <c r="M70">
        <f t="shared" si="1"/>
        <v>1377</v>
      </c>
    </row>
    <row r="71" spans="1:13" x14ac:dyDescent="0.3">
      <c r="A71" t="s">
        <v>205</v>
      </c>
      <c r="B71" t="s">
        <v>11</v>
      </c>
      <c r="C71">
        <v>311</v>
      </c>
      <c r="D71">
        <v>254780186</v>
      </c>
      <c r="E71" t="s">
        <v>206</v>
      </c>
      <c r="F71" t="s">
        <v>207</v>
      </c>
      <c r="G71" t="s">
        <v>11</v>
      </c>
      <c r="H71" t="s">
        <v>208</v>
      </c>
      <c r="I71" s="3" t="s">
        <v>3424</v>
      </c>
      <c r="J71" s="2" t="s">
        <v>4080</v>
      </c>
      <c r="K71">
        <v>71726</v>
      </c>
      <c r="L71">
        <v>72661</v>
      </c>
      <c r="M71">
        <f t="shared" si="1"/>
        <v>936</v>
      </c>
    </row>
    <row r="72" spans="1:13" x14ac:dyDescent="0.3">
      <c r="A72" t="s">
        <v>209</v>
      </c>
      <c r="B72" t="s">
        <v>11</v>
      </c>
      <c r="C72">
        <v>206</v>
      </c>
      <c r="D72">
        <v>254780187</v>
      </c>
      <c r="E72" t="s">
        <v>210</v>
      </c>
      <c r="F72" t="s">
        <v>211</v>
      </c>
      <c r="G72" t="s">
        <v>11</v>
      </c>
      <c r="H72" t="s">
        <v>212</v>
      </c>
      <c r="I72" s="3" t="s">
        <v>3425</v>
      </c>
      <c r="J72" s="2" t="s">
        <v>4080</v>
      </c>
      <c r="K72">
        <v>72701</v>
      </c>
      <c r="L72">
        <v>73321</v>
      </c>
      <c r="M72">
        <f t="shared" si="1"/>
        <v>621</v>
      </c>
    </row>
    <row r="73" spans="1:13" x14ac:dyDescent="0.3">
      <c r="A73" t="s">
        <v>213</v>
      </c>
      <c r="B73" t="s">
        <v>11</v>
      </c>
      <c r="C73">
        <v>36</v>
      </c>
      <c r="D73">
        <v>254780188</v>
      </c>
      <c r="E73" t="s">
        <v>11</v>
      </c>
      <c r="F73" t="s">
        <v>214</v>
      </c>
      <c r="G73" t="s">
        <v>11</v>
      </c>
      <c r="H73" t="s">
        <v>11</v>
      </c>
      <c r="I73" s="3" t="s">
        <v>3379</v>
      </c>
      <c r="J73" s="2" t="s">
        <v>4080</v>
      </c>
      <c r="K73">
        <v>73538</v>
      </c>
      <c r="L73">
        <v>73648</v>
      </c>
      <c r="M73">
        <f t="shared" si="1"/>
        <v>111</v>
      </c>
    </row>
    <row r="74" spans="1:13" x14ac:dyDescent="0.3">
      <c r="A74" t="s">
        <v>215</v>
      </c>
      <c r="B74" t="s">
        <v>10</v>
      </c>
      <c r="C74">
        <v>54</v>
      </c>
      <c r="D74">
        <v>254780189</v>
      </c>
      <c r="E74" t="s">
        <v>11</v>
      </c>
      <c r="F74" t="s">
        <v>216</v>
      </c>
      <c r="G74" t="s">
        <v>11</v>
      </c>
      <c r="H74" t="s">
        <v>11</v>
      </c>
      <c r="I74" s="3" t="s">
        <v>3379</v>
      </c>
      <c r="J74" s="2" t="s">
        <v>4080</v>
      </c>
      <c r="K74">
        <v>75488</v>
      </c>
      <c r="L74">
        <v>75652</v>
      </c>
      <c r="M74">
        <f t="shared" si="1"/>
        <v>165</v>
      </c>
    </row>
    <row r="75" spans="1:13" x14ac:dyDescent="0.3">
      <c r="A75" t="s">
        <v>217</v>
      </c>
      <c r="B75" t="s">
        <v>10</v>
      </c>
      <c r="C75">
        <v>463</v>
      </c>
      <c r="D75">
        <v>254780190</v>
      </c>
      <c r="E75" t="s">
        <v>218</v>
      </c>
      <c r="F75" t="s">
        <v>219</v>
      </c>
      <c r="G75" t="s">
        <v>11</v>
      </c>
      <c r="H75" t="s">
        <v>220</v>
      </c>
      <c r="I75" s="3" t="s">
        <v>3426</v>
      </c>
      <c r="J75" s="2" t="s">
        <v>4080</v>
      </c>
      <c r="K75">
        <v>76170</v>
      </c>
      <c r="L75">
        <v>77561</v>
      </c>
      <c r="M75">
        <f t="shared" si="1"/>
        <v>1392</v>
      </c>
    </row>
    <row r="76" spans="1:13" x14ac:dyDescent="0.3">
      <c r="A76" t="s">
        <v>221</v>
      </c>
      <c r="B76" t="s">
        <v>11</v>
      </c>
      <c r="C76">
        <v>898</v>
      </c>
      <c r="D76">
        <v>254780191</v>
      </c>
      <c r="E76" t="s">
        <v>222</v>
      </c>
      <c r="F76" t="s">
        <v>223</v>
      </c>
      <c r="G76" t="s">
        <v>11</v>
      </c>
      <c r="H76" t="s">
        <v>224</v>
      </c>
      <c r="I76" s="3" t="s">
        <v>3427</v>
      </c>
      <c r="J76" s="2" t="s">
        <v>4080</v>
      </c>
      <c r="K76">
        <v>77784</v>
      </c>
      <c r="L76">
        <v>80480</v>
      </c>
      <c r="M76">
        <f t="shared" si="1"/>
        <v>2697</v>
      </c>
    </row>
    <row r="77" spans="1:13" x14ac:dyDescent="0.3">
      <c r="A77" t="s">
        <v>225</v>
      </c>
      <c r="B77" t="s">
        <v>11</v>
      </c>
      <c r="C77">
        <v>363</v>
      </c>
      <c r="D77">
        <v>255764460</v>
      </c>
      <c r="E77" t="s">
        <v>226</v>
      </c>
      <c r="F77" t="s">
        <v>227</v>
      </c>
      <c r="G77" t="s">
        <v>11</v>
      </c>
      <c r="H77" t="s">
        <v>228</v>
      </c>
      <c r="I77" s="3" t="s">
        <v>3428</v>
      </c>
      <c r="J77" s="2" t="s">
        <v>4080</v>
      </c>
      <c r="K77">
        <v>80562</v>
      </c>
      <c r="L77">
        <v>81653</v>
      </c>
      <c r="M77">
        <f t="shared" si="1"/>
        <v>1092</v>
      </c>
    </row>
    <row r="78" spans="1:13" x14ac:dyDescent="0.3">
      <c r="A78" t="s">
        <v>229</v>
      </c>
      <c r="B78" t="s">
        <v>11</v>
      </c>
      <c r="C78">
        <v>528</v>
      </c>
      <c r="D78">
        <v>254780193</v>
      </c>
      <c r="E78" t="s">
        <v>11</v>
      </c>
      <c r="F78" t="s">
        <v>230</v>
      </c>
      <c r="G78" t="s">
        <v>11</v>
      </c>
      <c r="H78" t="s">
        <v>231</v>
      </c>
      <c r="I78" s="3" t="s">
        <v>3429</v>
      </c>
      <c r="J78" s="2" t="s">
        <v>4080</v>
      </c>
      <c r="K78">
        <v>81849</v>
      </c>
      <c r="L78">
        <v>83435</v>
      </c>
      <c r="M78">
        <f t="shared" si="1"/>
        <v>1587</v>
      </c>
    </row>
    <row r="79" spans="1:13" x14ac:dyDescent="0.3">
      <c r="A79" t="s">
        <v>232</v>
      </c>
      <c r="B79" t="s">
        <v>10</v>
      </c>
      <c r="C79">
        <v>74</v>
      </c>
      <c r="D79">
        <v>254780194</v>
      </c>
      <c r="E79" t="s">
        <v>233</v>
      </c>
      <c r="F79" t="s">
        <v>234</v>
      </c>
      <c r="G79" t="s">
        <v>11</v>
      </c>
      <c r="H79" t="s">
        <v>235</v>
      </c>
      <c r="I79" s="3" t="s">
        <v>3430</v>
      </c>
      <c r="J79" s="2" t="s">
        <v>4080</v>
      </c>
      <c r="K79">
        <v>83786</v>
      </c>
      <c r="L79">
        <v>84010</v>
      </c>
      <c r="M79">
        <f t="shared" si="1"/>
        <v>225</v>
      </c>
    </row>
    <row r="80" spans="1:13" x14ac:dyDescent="0.3">
      <c r="A80" t="s">
        <v>4091</v>
      </c>
      <c r="B80" t="s">
        <v>10</v>
      </c>
      <c r="C80">
        <v>75</v>
      </c>
      <c r="D80">
        <v>346722692</v>
      </c>
      <c r="E80" t="s">
        <v>11</v>
      </c>
      <c r="F80" t="s">
        <v>4092</v>
      </c>
      <c r="G80" t="s">
        <v>11</v>
      </c>
      <c r="H80" t="s">
        <v>11</v>
      </c>
      <c r="I80" t="s">
        <v>4192</v>
      </c>
      <c r="J80" s="2" t="s">
        <v>4080</v>
      </c>
      <c r="K80">
        <v>85055</v>
      </c>
      <c r="L80">
        <v>85129</v>
      </c>
      <c r="M80">
        <f t="shared" si="1"/>
        <v>75</v>
      </c>
    </row>
    <row r="81" spans="1:13" x14ac:dyDescent="0.3">
      <c r="A81" t="s">
        <v>236</v>
      </c>
      <c r="B81" t="s">
        <v>11</v>
      </c>
      <c r="C81">
        <v>544</v>
      </c>
      <c r="D81">
        <v>254780195</v>
      </c>
      <c r="E81" t="s">
        <v>237</v>
      </c>
      <c r="F81" t="s">
        <v>238</v>
      </c>
      <c r="G81" t="s">
        <v>11</v>
      </c>
      <c r="H81" t="s">
        <v>239</v>
      </c>
      <c r="I81" s="3" t="s">
        <v>3431</v>
      </c>
      <c r="J81" s="2" t="s">
        <v>4080</v>
      </c>
      <c r="K81">
        <v>85675</v>
      </c>
      <c r="L81">
        <v>87309</v>
      </c>
      <c r="M81">
        <f t="shared" si="1"/>
        <v>1635</v>
      </c>
    </row>
    <row r="82" spans="1:13" x14ac:dyDescent="0.3">
      <c r="A82" t="s">
        <v>240</v>
      </c>
      <c r="B82" t="s">
        <v>11</v>
      </c>
      <c r="C82">
        <v>125</v>
      </c>
      <c r="D82">
        <v>254780196</v>
      </c>
      <c r="E82" t="s">
        <v>11</v>
      </c>
      <c r="F82" t="s">
        <v>241</v>
      </c>
      <c r="G82" t="s">
        <v>11</v>
      </c>
      <c r="H82" t="s">
        <v>11</v>
      </c>
      <c r="I82" s="3" t="s">
        <v>3379</v>
      </c>
      <c r="J82" s="2" t="s">
        <v>4080</v>
      </c>
      <c r="K82">
        <v>87397</v>
      </c>
      <c r="L82">
        <v>87774</v>
      </c>
      <c r="M82">
        <f t="shared" si="1"/>
        <v>378</v>
      </c>
    </row>
    <row r="83" spans="1:13" x14ac:dyDescent="0.3">
      <c r="A83" t="s">
        <v>242</v>
      </c>
      <c r="B83" t="s">
        <v>11</v>
      </c>
      <c r="C83">
        <v>264</v>
      </c>
      <c r="D83">
        <v>254780197</v>
      </c>
      <c r="E83" t="s">
        <v>11</v>
      </c>
      <c r="F83" t="s">
        <v>243</v>
      </c>
      <c r="G83" t="s">
        <v>11</v>
      </c>
      <c r="H83" t="s">
        <v>244</v>
      </c>
      <c r="I83" s="3" t="s">
        <v>3432</v>
      </c>
      <c r="J83" s="2" t="s">
        <v>4080</v>
      </c>
      <c r="K83">
        <v>87823</v>
      </c>
      <c r="L83">
        <v>88617</v>
      </c>
      <c r="M83">
        <f t="shared" si="1"/>
        <v>795</v>
      </c>
    </row>
    <row r="84" spans="1:13" x14ac:dyDescent="0.3">
      <c r="A84" t="s">
        <v>245</v>
      </c>
      <c r="B84" t="s">
        <v>10</v>
      </c>
      <c r="C84">
        <v>69</v>
      </c>
      <c r="D84">
        <v>254780198</v>
      </c>
      <c r="E84" t="s">
        <v>11</v>
      </c>
      <c r="F84" t="s">
        <v>246</v>
      </c>
      <c r="G84" t="s">
        <v>11</v>
      </c>
      <c r="H84" t="s">
        <v>11</v>
      </c>
      <c r="I84" s="3" t="s">
        <v>3379</v>
      </c>
      <c r="J84" s="2" t="s">
        <v>4080</v>
      </c>
      <c r="K84">
        <v>89046</v>
      </c>
      <c r="L84">
        <v>89255</v>
      </c>
      <c r="M84">
        <f t="shared" si="1"/>
        <v>210</v>
      </c>
    </row>
    <row r="85" spans="1:13" x14ac:dyDescent="0.3">
      <c r="A85" t="s">
        <v>247</v>
      </c>
      <c r="B85" t="s">
        <v>10</v>
      </c>
      <c r="C85">
        <v>160</v>
      </c>
      <c r="D85">
        <v>254780199</v>
      </c>
      <c r="E85" t="s">
        <v>11</v>
      </c>
      <c r="F85" t="s">
        <v>248</v>
      </c>
      <c r="G85" t="s">
        <v>11</v>
      </c>
      <c r="H85" t="s">
        <v>11</v>
      </c>
      <c r="I85" s="3" t="s">
        <v>3433</v>
      </c>
      <c r="J85" s="2" t="s">
        <v>4080</v>
      </c>
      <c r="K85">
        <v>89418</v>
      </c>
      <c r="L85">
        <v>89900</v>
      </c>
      <c r="M85">
        <f t="shared" si="1"/>
        <v>483</v>
      </c>
    </row>
    <row r="86" spans="1:13" x14ac:dyDescent="0.3">
      <c r="A86" t="s">
        <v>249</v>
      </c>
      <c r="B86" t="s">
        <v>10</v>
      </c>
      <c r="C86">
        <v>343</v>
      </c>
      <c r="D86">
        <v>254780200</v>
      </c>
      <c r="E86" t="s">
        <v>250</v>
      </c>
      <c r="F86" t="s">
        <v>251</v>
      </c>
      <c r="G86" t="s">
        <v>11</v>
      </c>
      <c r="H86" t="s">
        <v>252</v>
      </c>
      <c r="I86" s="3" t="s">
        <v>3434</v>
      </c>
      <c r="J86" s="2" t="s">
        <v>4080</v>
      </c>
      <c r="K86">
        <v>90066</v>
      </c>
      <c r="L86">
        <v>91097</v>
      </c>
      <c r="M86">
        <f t="shared" si="1"/>
        <v>1032</v>
      </c>
    </row>
    <row r="87" spans="1:13" x14ac:dyDescent="0.3">
      <c r="A87" t="s">
        <v>253</v>
      </c>
      <c r="B87" t="s">
        <v>11</v>
      </c>
      <c r="C87">
        <v>394</v>
      </c>
      <c r="D87">
        <v>254780201</v>
      </c>
      <c r="E87" t="s">
        <v>11</v>
      </c>
      <c r="F87" t="s">
        <v>254</v>
      </c>
      <c r="G87" t="s">
        <v>11</v>
      </c>
      <c r="H87" t="s">
        <v>255</v>
      </c>
      <c r="I87" s="3" t="s">
        <v>3379</v>
      </c>
      <c r="J87" s="2" t="s">
        <v>4080</v>
      </c>
      <c r="K87">
        <v>91430</v>
      </c>
      <c r="L87">
        <v>92614</v>
      </c>
      <c r="M87">
        <f t="shared" si="1"/>
        <v>1185</v>
      </c>
    </row>
    <row r="88" spans="1:13" x14ac:dyDescent="0.3">
      <c r="A88" t="s">
        <v>256</v>
      </c>
      <c r="B88" t="s">
        <v>11</v>
      </c>
      <c r="C88">
        <v>211</v>
      </c>
      <c r="D88">
        <v>254780202</v>
      </c>
      <c r="E88" t="s">
        <v>11</v>
      </c>
      <c r="F88" t="s">
        <v>257</v>
      </c>
      <c r="G88" t="s">
        <v>11</v>
      </c>
      <c r="H88" t="s">
        <v>258</v>
      </c>
      <c r="I88" s="3" t="s">
        <v>3379</v>
      </c>
      <c r="J88" s="2" t="s">
        <v>4080</v>
      </c>
      <c r="K88">
        <v>92663</v>
      </c>
      <c r="L88">
        <v>93298</v>
      </c>
      <c r="M88">
        <f t="shared" si="1"/>
        <v>636</v>
      </c>
    </row>
    <row r="89" spans="1:13" x14ac:dyDescent="0.3">
      <c r="A89" t="s">
        <v>259</v>
      </c>
      <c r="B89" t="s">
        <v>11</v>
      </c>
      <c r="C89">
        <v>82</v>
      </c>
      <c r="D89">
        <v>254780203</v>
      </c>
      <c r="E89" t="s">
        <v>11</v>
      </c>
      <c r="F89" t="s">
        <v>260</v>
      </c>
      <c r="G89" t="s">
        <v>11</v>
      </c>
      <c r="H89" t="s">
        <v>11</v>
      </c>
      <c r="I89" s="3" t="s">
        <v>3379</v>
      </c>
      <c r="J89" s="2" t="s">
        <v>4080</v>
      </c>
      <c r="K89">
        <v>93989</v>
      </c>
      <c r="L89">
        <v>94237</v>
      </c>
      <c r="M89">
        <f t="shared" si="1"/>
        <v>249</v>
      </c>
    </row>
    <row r="90" spans="1:13" x14ac:dyDescent="0.3">
      <c r="A90" t="s">
        <v>261</v>
      </c>
      <c r="B90" t="s">
        <v>11</v>
      </c>
      <c r="C90">
        <v>180</v>
      </c>
      <c r="D90">
        <v>254780204</v>
      </c>
      <c r="E90" t="s">
        <v>11</v>
      </c>
      <c r="F90" t="s">
        <v>262</v>
      </c>
      <c r="G90" t="s">
        <v>11</v>
      </c>
      <c r="H90" t="s">
        <v>11</v>
      </c>
      <c r="I90" s="3" t="s">
        <v>3379</v>
      </c>
      <c r="J90" s="2" t="s">
        <v>4080</v>
      </c>
      <c r="K90">
        <v>94327</v>
      </c>
      <c r="L90">
        <v>94869</v>
      </c>
      <c r="M90">
        <f t="shared" si="1"/>
        <v>543</v>
      </c>
    </row>
    <row r="91" spans="1:13" x14ac:dyDescent="0.3">
      <c r="A91" t="s">
        <v>263</v>
      </c>
      <c r="B91" t="s">
        <v>11</v>
      </c>
      <c r="C91">
        <v>310</v>
      </c>
      <c r="D91">
        <v>254780205</v>
      </c>
      <c r="E91" t="s">
        <v>264</v>
      </c>
      <c r="F91" t="s">
        <v>265</v>
      </c>
      <c r="G91" t="s">
        <v>11</v>
      </c>
      <c r="H91" t="s">
        <v>266</v>
      </c>
      <c r="I91" s="3" t="s">
        <v>3435</v>
      </c>
      <c r="J91" s="2" t="s">
        <v>4080</v>
      </c>
      <c r="K91">
        <v>95327</v>
      </c>
      <c r="L91">
        <v>96259</v>
      </c>
      <c r="M91">
        <f t="shared" si="1"/>
        <v>933</v>
      </c>
    </row>
    <row r="92" spans="1:13" x14ac:dyDescent="0.3">
      <c r="A92" t="s">
        <v>267</v>
      </c>
      <c r="B92" t="s">
        <v>10</v>
      </c>
      <c r="C92">
        <v>424</v>
      </c>
      <c r="D92">
        <v>254780206</v>
      </c>
      <c r="E92" t="s">
        <v>268</v>
      </c>
      <c r="F92" t="s">
        <v>269</v>
      </c>
      <c r="G92" t="s">
        <v>11</v>
      </c>
      <c r="H92" t="s">
        <v>270</v>
      </c>
      <c r="I92" s="3" t="s">
        <v>3436</v>
      </c>
      <c r="J92" s="2" t="s">
        <v>4080</v>
      </c>
      <c r="K92">
        <v>96451</v>
      </c>
      <c r="L92">
        <v>97725</v>
      </c>
      <c r="M92">
        <f t="shared" si="1"/>
        <v>1275</v>
      </c>
    </row>
    <row r="93" spans="1:13" x14ac:dyDescent="0.3">
      <c r="A93" t="s">
        <v>271</v>
      </c>
      <c r="B93" t="s">
        <v>10</v>
      </c>
      <c r="C93">
        <v>98</v>
      </c>
      <c r="D93">
        <v>254780207</v>
      </c>
      <c r="E93" t="s">
        <v>11</v>
      </c>
      <c r="F93" t="s">
        <v>272</v>
      </c>
      <c r="G93" t="s">
        <v>11</v>
      </c>
      <c r="H93" t="s">
        <v>11</v>
      </c>
      <c r="I93" s="3" t="s">
        <v>3379</v>
      </c>
      <c r="J93" s="2" t="s">
        <v>4080</v>
      </c>
      <c r="K93">
        <v>97816</v>
      </c>
      <c r="L93">
        <v>98112</v>
      </c>
      <c r="M93">
        <f t="shared" si="1"/>
        <v>297</v>
      </c>
    </row>
    <row r="94" spans="1:13" x14ac:dyDescent="0.3">
      <c r="A94" t="s">
        <v>273</v>
      </c>
      <c r="B94" t="s">
        <v>10</v>
      </c>
      <c r="C94">
        <v>66</v>
      </c>
      <c r="D94">
        <v>254780208</v>
      </c>
      <c r="E94" t="s">
        <v>11</v>
      </c>
      <c r="F94" t="s">
        <v>274</v>
      </c>
      <c r="G94" t="s">
        <v>11</v>
      </c>
      <c r="H94" t="s">
        <v>11</v>
      </c>
      <c r="I94" s="3" t="s">
        <v>3379</v>
      </c>
      <c r="J94" s="2" t="s">
        <v>4080</v>
      </c>
      <c r="K94">
        <v>98389</v>
      </c>
      <c r="L94">
        <v>98589</v>
      </c>
      <c r="M94">
        <f t="shared" si="1"/>
        <v>201</v>
      </c>
    </row>
    <row r="95" spans="1:13" x14ac:dyDescent="0.3">
      <c r="A95" t="s">
        <v>275</v>
      </c>
      <c r="B95" t="s">
        <v>10</v>
      </c>
      <c r="C95">
        <v>51</v>
      </c>
      <c r="D95">
        <v>254780209</v>
      </c>
      <c r="E95" t="s">
        <v>11</v>
      </c>
      <c r="F95" t="s">
        <v>276</v>
      </c>
      <c r="G95" t="s">
        <v>11</v>
      </c>
      <c r="H95" t="s">
        <v>11</v>
      </c>
      <c r="I95" s="3" t="s">
        <v>3379</v>
      </c>
      <c r="J95" s="2" t="s">
        <v>4080</v>
      </c>
      <c r="K95">
        <v>99491</v>
      </c>
      <c r="L95">
        <v>99646</v>
      </c>
      <c r="M95">
        <f t="shared" si="1"/>
        <v>156</v>
      </c>
    </row>
    <row r="96" spans="1:13" x14ac:dyDescent="0.3">
      <c r="A96" t="s">
        <v>277</v>
      </c>
      <c r="B96" t="s">
        <v>10</v>
      </c>
      <c r="C96">
        <v>57</v>
      </c>
      <c r="D96">
        <v>254780210</v>
      </c>
      <c r="E96" t="s">
        <v>11</v>
      </c>
      <c r="F96" t="s">
        <v>278</v>
      </c>
      <c r="G96" t="s">
        <v>11</v>
      </c>
      <c r="H96" t="s">
        <v>11</v>
      </c>
      <c r="I96" s="3" t="s">
        <v>3379</v>
      </c>
      <c r="J96" s="2" t="s">
        <v>4080</v>
      </c>
      <c r="K96">
        <v>99710</v>
      </c>
      <c r="L96">
        <v>99883</v>
      </c>
      <c r="M96">
        <f t="shared" si="1"/>
        <v>174</v>
      </c>
    </row>
    <row r="97" spans="1:13" x14ac:dyDescent="0.3">
      <c r="A97" t="s">
        <v>279</v>
      </c>
      <c r="B97" t="s">
        <v>11</v>
      </c>
      <c r="C97">
        <v>56</v>
      </c>
      <c r="D97">
        <v>254780211</v>
      </c>
      <c r="E97" t="s">
        <v>11</v>
      </c>
      <c r="F97" t="s">
        <v>280</v>
      </c>
      <c r="G97" t="s">
        <v>11</v>
      </c>
      <c r="H97" t="s">
        <v>11</v>
      </c>
      <c r="I97" s="3" t="s">
        <v>3379</v>
      </c>
      <c r="J97" s="2" t="s">
        <v>4080</v>
      </c>
      <c r="K97">
        <v>99917</v>
      </c>
      <c r="L97">
        <v>100087</v>
      </c>
      <c r="M97">
        <f t="shared" si="1"/>
        <v>171</v>
      </c>
    </row>
    <row r="98" spans="1:13" x14ac:dyDescent="0.3">
      <c r="A98" t="s">
        <v>281</v>
      </c>
      <c r="B98" t="s">
        <v>10</v>
      </c>
      <c r="C98">
        <v>157</v>
      </c>
      <c r="D98">
        <v>254780212</v>
      </c>
      <c r="E98" t="s">
        <v>11</v>
      </c>
      <c r="F98" t="s">
        <v>282</v>
      </c>
      <c r="G98" t="s">
        <v>11</v>
      </c>
      <c r="H98" t="s">
        <v>283</v>
      </c>
      <c r="I98" s="3" t="s">
        <v>3437</v>
      </c>
      <c r="J98" s="2" t="s">
        <v>4080</v>
      </c>
      <c r="K98">
        <v>100088</v>
      </c>
      <c r="L98">
        <v>100561</v>
      </c>
      <c r="M98">
        <f t="shared" si="1"/>
        <v>474</v>
      </c>
    </row>
    <row r="99" spans="1:13" x14ac:dyDescent="0.3">
      <c r="A99" t="s">
        <v>284</v>
      </c>
      <c r="B99" t="s">
        <v>10</v>
      </c>
      <c r="C99">
        <v>63</v>
      </c>
      <c r="D99">
        <v>254780213</v>
      </c>
      <c r="E99" t="s">
        <v>11</v>
      </c>
      <c r="F99" t="s">
        <v>285</v>
      </c>
      <c r="G99" t="s">
        <v>11</v>
      </c>
      <c r="H99" t="s">
        <v>11</v>
      </c>
      <c r="I99" s="3" t="s">
        <v>3379</v>
      </c>
      <c r="J99" s="2" t="s">
        <v>4080</v>
      </c>
      <c r="K99">
        <v>100932</v>
      </c>
      <c r="L99">
        <v>101123</v>
      </c>
      <c r="M99">
        <f t="shared" si="1"/>
        <v>192</v>
      </c>
    </row>
    <row r="100" spans="1:13" x14ac:dyDescent="0.3">
      <c r="A100" t="s">
        <v>286</v>
      </c>
      <c r="B100" t="s">
        <v>11</v>
      </c>
      <c r="C100">
        <v>271</v>
      </c>
      <c r="D100">
        <v>254780214</v>
      </c>
      <c r="E100" t="s">
        <v>11</v>
      </c>
      <c r="F100" t="s">
        <v>287</v>
      </c>
      <c r="G100" t="s">
        <v>11</v>
      </c>
      <c r="H100" t="s">
        <v>288</v>
      </c>
      <c r="I100" s="3" t="s">
        <v>3438</v>
      </c>
      <c r="J100" s="2" t="s">
        <v>4080</v>
      </c>
      <c r="K100">
        <v>101444</v>
      </c>
      <c r="L100">
        <v>102259</v>
      </c>
      <c r="M100">
        <f t="shared" si="1"/>
        <v>816</v>
      </c>
    </row>
    <row r="101" spans="1:13" x14ac:dyDescent="0.3">
      <c r="A101" t="s">
        <v>289</v>
      </c>
      <c r="B101" t="s">
        <v>11</v>
      </c>
      <c r="C101">
        <v>262</v>
      </c>
      <c r="D101">
        <v>254780215</v>
      </c>
      <c r="E101" t="s">
        <v>11</v>
      </c>
      <c r="F101" t="s">
        <v>290</v>
      </c>
      <c r="G101" t="s">
        <v>11</v>
      </c>
      <c r="H101" t="s">
        <v>291</v>
      </c>
      <c r="I101" s="3" t="s">
        <v>3379</v>
      </c>
      <c r="J101" s="2" t="s">
        <v>4080</v>
      </c>
      <c r="K101">
        <v>102259</v>
      </c>
      <c r="L101">
        <v>103047</v>
      </c>
      <c r="M101">
        <f t="shared" si="1"/>
        <v>789</v>
      </c>
    </row>
    <row r="102" spans="1:13" x14ac:dyDescent="0.3">
      <c r="A102" t="s">
        <v>292</v>
      </c>
      <c r="B102" t="s">
        <v>11</v>
      </c>
      <c r="C102">
        <v>511</v>
      </c>
      <c r="D102">
        <v>255764461</v>
      </c>
      <c r="E102" t="s">
        <v>11</v>
      </c>
      <c r="F102" t="s">
        <v>293</v>
      </c>
      <c r="G102" t="s">
        <v>11</v>
      </c>
      <c r="H102" t="s">
        <v>294</v>
      </c>
      <c r="I102" s="3" t="s">
        <v>3439</v>
      </c>
      <c r="J102" s="2" t="s">
        <v>4080</v>
      </c>
      <c r="K102">
        <v>103058</v>
      </c>
      <c r="L102">
        <v>104593</v>
      </c>
      <c r="M102">
        <f t="shared" si="1"/>
        <v>1536</v>
      </c>
    </row>
    <row r="103" spans="1:13" x14ac:dyDescent="0.3">
      <c r="A103" t="s">
        <v>295</v>
      </c>
      <c r="B103" t="s">
        <v>11</v>
      </c>
      <c r="C103">
        <v>347</v>
      </c>
      <c r="D103">
        <v>254780217</v>
      </c>
      <c r="E103" t="s">
        <v>296</v>
      </c>
      <c r="F103" t="s">
        <v>297</v>
      </c>
      <c r="G103" t="s">
        <v>11</v>
      </c>
      <c r="H103" t="s">
        <v>298</v>
      </c>
      <c r="I103" s="3" t="s">
        <v>3440</v>
      </c>
      <c r="J103" s="2" t="s">
        <v>4080</v>
      </c>
      <c r="K103">
        <v>104669</v>
      </c>
      <c r="L103">
        <v>105712</v>
      </c>
      <c r="M103">
        <f t="shared" si="1"/>
        <v>1044</v>
      </c>
    </row>
    <row r="104" spans="1:13" x14ac:dyDescent="0.3">
      <c r="A104" t="s">
        <v>299</v>
      </c>
      <c r="B104" t="s">
        <v>11</v>
      </c>
      <c r="C104">
        <v>225</v>
      </c>
      <c r="D104">
        <v>254780218</v>
      </c>
      <c r="E104" t="s">
        <v>300</v>
      </c>
      <c r="F104" t="s">
        <v>301</v>
      </c>
      <c r="G104" t="s">
        <v>11</v>
      </c>
      <c r="H104" t="s">
        <v>302</v>
      </c>
      <c r="I104" s="3" t="s">
        <v>3441</v>
      </c>
      <c r="J104" s="2" t="s">
        <v>4080</v>
      </c>
      <c r="K104">
        <v>105715</v>
      </c>
      <c r="L104">
        <v>106392</v>
      </c>
      <c r="M104">
        <f t="shared" si="1"/>
        <v>678</v>
      </c>
    </row>
    <row r="105" spans="1:13" x14ac:dyDescent="0.3">
      <c r="A105" t="s">
        <v>303</v>
      </c>
      <c r="B105" t="s">
        <v>10</v>
      </c>
      <c r="C105">
        <v>117</v>
      </c>
      <c r="D105">
        <v>254780219</v>
      </c>
      <c r="E105" t="s">
        <v>11</v>
      </c>
      <c r="F105" t="s">
        <v>304</v>
      </c>
      <c r="G105" t="s">
        <v>11</v>
      </c>
      <c r="H105" t="s">
        <v>11</v>
      </c>
      <c r="I105" s="3" t="s">
        <v>3379</v>
      </c>
      <c r="J105" s="2" t="s">
        <v>4080</v>
      </c>
      <c r="K105">
        <v>106620</v>
      </c>
      <c r="L105">
        <v>106973</v>
      </c>
      <c r="M105">
        <f t="shared" si="1"/>
        <v>354</v>
      </c>
    </row>
    <row r="106" spans="1:13" x14ac:dyDescent="0.3">
      <c r="A106" t="s">
        <v>305</v>
      </c>
      <c r="B106" t="s">
        <v>10</v>
      </c>
      <c r="C106">
        <v>97</v>
      </c>
      <c r="D106">
        <v>254780220</v>
      </c>
      <c r="E106" t="s">
        <v>11</v>
      </c>
      <c r="F106" t="s">
        <v>306</v>
      </c>
      <c r="G106" t="s">
        <v>11</v>
      </c>
      <c r="H106" t="s">
        <v>11</v>
      </c>
      <c r="I106" s="3" t="s">
        <v>3379</v>
      </c>
      <c r="J106" s="2" t="s">
        <v>4080</v>
      </c>
      <c r="K106">
        <v>107082</v>
      </c>
      <c r="L106">
        <v>107375</v>
      </c>
      <c r="M106">
        <f t="shared" si="1"/>
        <v>294</v>
      </c>
    </row>
    <row r="107" spans="1:13" x14ac:dyDescent="0.3">
      <c r="A107" t="s">
        <v>307</v>
      </c>
      <c r="B107" t="s">
        <v>10</v>
      </c>
      <c r="C107">
        <v>97</v>
      </c>
      <c r="D107">
        <v>254780221</v>
      </c>
      <c r="E107" t="s">
        <v>11</v>
      </c>
      <c r="F107" t="s">
        <v>308</v>
      </c>
      <c r="G107" t="s">
        <v>11</v>
      </c>
      <c r="H107" t="s">
        <v>11</v>
      </c>
      <c r="I107" s="3" t="s">
        <v>3379</v>
      </c>
      <c r="J107" s="2" t="s">
        <v>4080</v>
      </c>
      <c r="K107">
        <v>107532</v>
      </c>
      <c r="L107">
        <v>107825</v>
      </c>
      <c r="M107">
        <f t="shared" si="1"/>
        <v>294</v>
      </c>
    </row>
    <row r="108" spans="1:13" x14ac:dyDescent="0.3">
      <c r="A108" t="s">
        <v>309</v>
      </c>
      <c r="B108" t="s">
        <v>10</v>
      </c>
      <c r="C108">
        <v>686</v>
      </c>
      <c r="D108">
        <v>254780222</v>
      </c>
      <c r="E108" t="s">
        <v>11</v>
      </c>
      <c r="F108" t="s">
        <v>310</v>
      </c>
      <c r="G108" t="s">
        <v>11</v>
      </c>
      <c r="H108" t="s">
        <v>311</v>
      </c>
      <c r="I108" s="3" t="s">
        <v>3442</v>
      </c>
      <c r="J108" s="2" t="s">
        <v>4080</v>
      </c>
      <c r="K108">
        <v>108048</v>
      </c>
      <c r="L108">
        <v>110108</v>
      </c>
      <c r="M108">
        <f t="shared" si="1"/>
        <v>2061</v>
      </c>
    </row>
    <row r="109" spans="1:13" x14ac:dyDescent="0.3">
      <c r="A109" t="s">
        <v>312</v>
      </c>
      <c r="B109" t="s">
        <v>10</v>
      </c>
      <c r="C109">
        <v>360</v>
      </c>
      <c r="D109">
        <v>254780223</v>
      </c>
      <c r="E109" t="s">
        <v>11</v>
      </c>
      <c r="F109" t="s">
        <v>313</v>
      </c>
      <c r="G109" t="s">
        <v>11</v>
      </c>
      <c r="H109" t="s">
        <v>314</v>
      </c>
      <c r="I109" s="3" t="s">
        <v>3443</v>
      </c>
      <c r="J109" s="2" t="s">
        <v>4080</v>
      </c>
      <c r="K109">
        <v>110290</v>
      </c>
      <c r="L109">
        <v>111372</v>
      </c>
      <c r="M109">
        <f t="shared" si="1"/>
        <v>1083</v>
      </c>
    </row>
    <row r="110" spans="1:13" x14ac:dyDescent="0.3">
      <c r="A110" t="s">
        <v>315</v>
      </c>
      <c r="B110" t="s">
        <v>11</v>
      </c>
      <c r="C110">
        <v>382</v>
      </c>
      <c r="D110">
        <v>254780224</v>
      </c>
      <c r="E110" t="s">
        <v>11</v>
      </c>
      <c r="F110" t="s">
        <v>316</v>
      </c>
      <c r="G110" t="s">
        <v>11</v>
      </c>
      <c r="H110" t="s">
        <v>317</v>
      </c>
      <c r="I110" s="3" t="s">
        <v>3379</v>
      </c>
      <c r="J110" s="2" t="s">
        <v>4080</v>
      </c>
      <c r="K110">
        <v>111601</v>
      </c>
      <c r="L110">
        <v>112749</v>
      </c>
      <c r="M110">
        <f t="shared" si="1"/>
        <v>1149</v>
      </c>
    </row>
    <row r="111" spans="1:13" x14ac:dyDescent="0.3">
      <c r="A111" t="s">
        <v>318</v>
      </c>
      <c r="B111" t="s">
        <v>10</v>
      </c>
      <c r="C111">
        <v>189</v>
      </c>
      <c r="D111">
        <v>254780225</v>
      </c>
      <c r="E111" t="s">
        <v>319</v>
      </c>
      <c r="F111" t="s">
        <v>320</v>
      </c>
      <c r="G111" t="s">
        <v>11</v>
      </c>
      <c r="H111" t="s">
        <v>321</v>
      </c>
      <c r="I111" s="3" t="s">
        <v>3444</v>
      </c>
      <c r="J111" s="2" t="s">
        <v>4080</v>
      </c>
      <c r="K111">
        <v>113144</v>
      </c>
      <c r="L111">
        <v>113713</v>
      </c>
      <c r="M111">
        <f t="shared" si="1"/>
        <v>570</v>
      </c>
    </row>
    <row r="112" spans="1:13" x14ac:dyDescent="0.3">
      <c r="A112" t="s">
        <v>322</v>
      </c>
      <c r="B112" t="s">
        <v>10</v>
      </c>
      <c r="C112">
        <v>367</v>
      </c>
      <c r="D112">
        <v>254780226</v>
      </c>
      <c r="E112" t="s">
        <v>11</v>
      </c>
      <c r="F112" t="s">
        <v>323</v>
      </c>
      <c r="G112" t="s">
        <v>11</v>
      </c>
      <c r="H112" t="s">
        <v>324</v>
      </c>
      <c r="I112" s="3" t="s">
        <v>3445</v>
      </c>
      <c r="J112" s="2" t="s">
        <v>4080</v>
      </c>
      <c r="K112">
        <v>113918</v>
      </c>
      <c r="L112">
        <v>115021</v>
      </c>
      <c r="M112">
        <f t="shared" si="1"/>
        <v>1104</v>
      </c>
    </row>
    <row r="113" spans="1:13" x14ac:dyDescent="0.3">
      <c r="A113" t="s">
        <v>325</v>
      </c>
      <c r="B113" t="s">
        <v>10</v>
      </c>
      <c r="C113">
        <v>426</v>
      </c>
      <c r="D113">
        <v>254780227</v>
      </c>
      <c r="E113" t="s">
        <v>326</v>
      </c>
      <c r="F113" t="s">
        <v>327</v>
      </c>
      <c r="G113" t="s">
        <v>11</v>
      </c>
      <c r="H113" t="s">
        <v>328</v>
      </c>
      <c r="I113" s="3" t="s">
        <v>3446</v>
      </c>
      <c r="J113" s="2" t="s">
        <v>4080</v>
      </c>
      <c r="K113">
        <v>115253</v>
      </c>
      <c r="L113">
        <v>116533</v>
      </c>
      <c r="M113">
        <f t="shared" si="1"/>
        <v>1281</v>
      </c>
    </row>
    <row r="114" spans="1:13" x14ac:dyDescent="0.3">
      <c r="A114" t="s">
        <v>329</v>
      </c>
      <c r="B114" t="s">
        <v>10</v>
      </c>
      <c r="C114">
        <v>346</v>
      </c>
      <c r="D114">
        <v>254780228</v>
      </c>
      <c r="E114" t="s">
        <v>11</v>
      </c>
      <c r="F114" t="s">
        <v>330</v>
      </c>
      <c r="G114" t="s">
        <v>11</v>
      </c>
      <c r="H114" t="s">
        <v>331</v>
      </c>
      <c r="I114" s="3" t="s">
        <v>3379</v>
      </c>
      <c r="J114" s="2" t="s">
        <v>4080</v>
      </c>
      <c r="K114">
        <v>116798</v>
      </c>
      <c r="L114">
        <v>117838</v>
      </c>
      <c r="M114">
        <f t="shared" si="1"/>
        <v>1041</v>
      </c>
    </row>
    <row r="115" spans="1:13" x14ac:dyDescent="0.3">
      <c r="A115" t="s">
        <v>332</v>
      </c>
      <c r="B115" t="s">
        <v>11</v>
      </c>
      <c r="C115">
        <v>1775</v>
      </c>
      <c r="D115">
        <v>254780229</v>
      </c>
      <c r="E115" t="s">
        <v>11</v>
      </c>
      <c r="F115" t="s">
        <v>333</v>
      </c>
      <c r="G115" t="s">
        <v>11</v>
      </c>
      <c r="H115" t="s">
        <v>334</v>
      </c>
      <c r="I115" s="3" t="s">
        <v>3379</v>
      </c>
      <c r="J115" s="2" t="s">
        <v>4080</v>
      </c>
      <c r="K115">
        <v>118077</v>
      </c>
      <c r="L115">
        <v>123404</v>
      </c>
      <c r="M115">
        <f t="shared" si="1"/>
        <v>5328</v>
      </c>
    </row>
    <row r="116" spans="1:13" x14ac:dyDescent="0.3">
      <c r="A116" t="s">
        <v>335</v>
      </c>
      <c r="B116" t="s">
        <v>10</v>
      </c>
      <c r="C116">
        <v>96</v>
      </c>
      <c r="D116">
        <v>254780230</v>
      </c>
      <c r="E116" t="s">
        <v>11</v>
      </c>
      <c r="F116" t="s">
        <v>336</v>
      </c>
      <c r="G116" t="s">
        <v>11</v>
      </c>
      <c r="H116" t="s">
        <v>11</v>
      </c>
      <c r="I116" s="3" t="s">
        <v>3379</v>
      </c>
      <c r="J116" s="2" t="s">
        <v>4080</v>
      </c>
      <c r="K116">
        <v>124546</v>
      </c>
      <c r="L116">
        <v>124836</v>
      </c>
      <c r="M116">
        <f t="shared" si="1"/>
        <v>291</v>
      </c>
    </row>
    <row r="117" spans="1:13" x14ac:dyDescent="0.3">
      <c r="A117" t="s">
        <v>337</v>
      </c>
      <c r="B117" t="s">
        <v>10</v>
      </c>
      <c r="C117">
        <v>98</v>
      </c>
      <c r="D117">
        <v>254780231</v>
      </c>
      <c r="E117" t="s">
        <v>11</v>
      </c>
      <c r="F117" t="s">
        <v>338</v>
      </c>
      <c r="G117" t="s">
        <v>11</v>
      </c>
      <c r="H117" t="s">
        <v>11</v>
      </c>
      <c r="I117" s="3" t="s">
        <v>3379</v>
      </c>
      <c r="J117" s="2" t="s">
        <v>4080</v>
      </c>
      <c r="K117">
        <v>124869</v>
      </c>
      <c r="L117">
        <v>125165</v>
      </c>
      <c r="M117">
        <f t="shared" si="1"/>
        <v>297</v>
      </c>
    </row>
    <row r="118" spans="1:13" x14ac:dyDescent="0.3">
      <c r="A118" t="s">
        <v>339</v>
      </c>
      <c r="B118" t="s">
        <v>11</v>
      </c>
      <c r="C118">
        <v>177</v>
      </c>
      <c r="D118">
        <v>254780232</v>
      </c>
      <c r="E118" t="s">
        <v>11</v>
      </c>
      <c r="F118" t="s">
        <v>340</v>
      </c>
      <c r="G118" t="s">
        <v>11</v>
      </c>
      <c r="H118" t="s">
        <v>341</v>
      </c>
      <c r="I118" s="3" t="s">
        <v>3447</v>
      </c>
      <c r="J118" s="2" t="s">
        <v>4080</v>
      </c>
      <c r="K118">
        <v>125155</v>
      </c>
      <c r="L118">
        <v>125688</v>
      </c>
      <c r="M118">
        <f t="shared" si="1"/>
        <v>534</v>
      </c>
    </row>
    <row r="119" spans="1:13" x14ac:dyDescent="0.3">
      <c r="A119" t="s">
        <v>342</v>
      </c>
      <c r="B119" t="s">
        <v>11</v>
      </c>
      <c r="C119">
        <v>624</v>
      </c>
      <c r="D119">
        <v>254780233</v>
      </c>
      <c r="E119" t="s">
        <v>11</v>
      </c>
      <c r="F119" t="s">
        <v>343</v>
      </c>
      <c r="G119" t="s">
        <v>11</v>
      </c>
      <c r="H119" t="s">
        <v>344</v>
      </c>
      <c r="I119" s="3" t="s">
        <v>3448</v>
      </c>
      <c r="J119" s="2" t="s">
        <v>4080</v>
      </c>
      <c r="K119">
        <v>125840</v>
      </c>
      <c r="L119">
        <v>127714</v>
      </c>
      <c r="M119">
        <f t="shared" si="1"/>
        <v>1875</v>
      </c>
    </row>
    <row r="120" spans="1:13" x14ac:dyDescent="0.3">
      <c r="A120" t="s">
        <v>345</v>
      </c>
      <c r="B120" t="s">
        <v>11</v>
      </c>
      <c r="C120">
        <v>404</v>
      </c>
      <c r="D120">
        <v>254780234</v>
      </c>
      <c r="E120" t="s">
        <v>346</v>
      </c>
      <c r="F120" t="s">
        <v>347</v>
      </c>
      <c r="G120" t="s">
        <v>11</v>
      </c>
      <c r="H120" t="s">
        <v>348</v>
      </c>
      <c r="I120" s="3" t="s">
        <v>3449</v>
      </c>
      <c r="J120" s="2" t="s">
        <v>4080</v>
      </c>
      <c r="K120">
        <v>127808</v>
      </c>
      <c r="L120">
        <v>129022</v>
      </c>
      <c r="M120">
        <f t="shared" si="1"/>
        <v>1215</v>
      </c>
    </row>
    <row r="121" spans="1:13" x14ac:dyDescent="0.3">
      <c r="A121" t="s">
        <v>349</v>
      </c>
      <c r="B121" t="s">
        <v>11</v>
      </c>
      <c r="C121">
        <v>74</v>
      </c>
      <c r="D121">
        <v>254780235</v>
      </c>
      <c r="E121" t="s">
        <v>11</v>
      </c>
      <c r="F121" t="s">
        <v>350</v>
      </c>
      <c r="G121" t="s">
        <v>11</v>
      </c>
      <c r="H121" t="s">
        <v>11</v>
      </c>
      <c r="I121" s="3" t="s">
        <v>3379</v>
      </c>
      <c r="J121" s="2" t="s">
        <v>4080</v>
      </c>
      <c r="K121">
        <v>129027</v>
      </c>
      <c r="L121">
        <v>129251</v>
      </c>
      <c r="M121">
        <f t="shared" si="1"/>
        <v>225</v>
      </c>
    </row>
    <row r="122" spans="1:13" x14ac:dyDescent="0.3">
      <c r="A122" t="s">
        <v>351</v>
      </c>
      <c r="B122" t="s">
        <v>11</v>
      </c>
      <c r="C122">
        <v>136</v>
      </c>
      <c r="D122">
        <v>254780236</v>
      </c>
      <c r="E122" t="s">
        <v>352</v>
      </c>
      <c r="F122" t="s">
        <v>353</v>
      </c>
      <c r="G122" t="s">
        <v>11</v>
      </c>
      <c r="H122" t="s">
        <v>354</v>
      </c>
      <c r="I122" s="3" t="s">
        <v>3450</v>
      </c>
      <c r="J122" s="2" t="s">
        <v>4080</v>
      </c>
      <c r="K122">
        <v>129268</v>
      </c>
      <c r="L122">
        <v>129678</v>
      </c>
      <c r="M122">
        <f t="shared" si="1"/>
        <v>411</v>
      </c>
    </row>
    <row r="123" spans="1:13" x14ac:dyDescent="0.3">
      <c r="A123" t="s">
        <v>355</v>
      </c>
      <c r="B123" t="s">
        <v>11</v>
      </c>
      <c r="C123">
        <v>340</v>
      </c>
      <c r="D123">
        <v>254780237</v>
      </c>
      <c r="E123" t="s">
        <v>356</v>
      </c>
      <c r="F123" t="s">
        <v>357</v>
      </c>
      <c r="G123" t="s">
        <v>11</v>
      </c>
      <c r="H123" t="s">
        <v>358</v>
      </c>
      <c r="I123" s="3" t="s">
        <v>3451</v>
      </c>
      <c r="J123" s="2" t="s">
        <v>4080</v>
      </c>
      <c r="K123">
        <v>129714</v>
      </c>
      <c r="L123">
        <v>130736</v>
      </c>
      <c r="M123">
        <f t="shared" si="1"/>
        <v>1023</v>
      </c>
    </row>
    <row r="124" spans="1:13" x14ac:dyDescent="0.3">
      <c r="A124" t="s">
        <v>359</v>
      </c>
      <c r="B124" t="s">
        <v>11</v>
      </c>
      <c r="C124">
        <v>129</v>
      </c>
      <c r="D124">
        <v>254780238</v>
      </c>
      <c r="E124" t="s">
        <v>360</v>
      </c>
      <c r="F124" t="s">
        <v>361</v>
      </c>
      <c r="G124" t="s">
        <v>11</v>
      </c>
      <c r="H124" t="s">
        <v>362</v>
      </c>
      <c r="I124" s="3" t="s">
        <v>3452</v>
      </c>
      <c r="J124" s="2" t="s">
        <v>4080</v>
      </c>
      <c r="K124">
        <v>130827</v>
      </c>
      <c r="L124">
        <v>131216</v>
      </c>
      <c r="M124">
        <f t="shared" si="1"/>
        <v>390</v>
      </c>
    </row>
    <row r="125" spans="1:13" x14ac:dyDescent="0.3">
      <c r="A125" t="s">
        <v>363</v>
      </c>
      <c r="B125" t="s">
        <v>11</v>
      </c>
      <c r="C125">
        <v>122</v>
      </c>
      <c r="D125">
        <v>254780239</v>
      </c>
      <c r="E125" t="s">
        <v>364</v>
      </c>
      <c r="F125" t="s">
        <v>365</v>
      </c>
      <c r="G125" t="s">
        <v>11</v>
      </c>
      <c r="H125" t="s">
        <v>366</v>
      </c>
      <c r="I125" s="3" t="s">
        <v>3453</v>
      </c>
      <c r="J125" s="2" t="s">
        <v>4080</v>
      </c>
      <c r="K125">
        <v>131308</v>
      </c>
      <c r="L125">
        <v>131676</v>
      </c>
      <c r="M125">
        <f t="shared" si="1"/>
        <v>369</v>
      </c>
    </row>
    <row r="126" spans="1:13" x14ac:dyDescent="0.3">
      <c r="A126" t="s">
        <v>367</v>
      </c>
      <c r="B126" t="s">
        <v>11</v>
      </c>
      <c r="C126">
        <v>201</v>
      </c>
      <c r="D126">
        <v>254780240</v>
      </c>
      <c r="E126" t="s">
        <v>368</v>
      </c>
      <c r="F126" t="s">
        <v>369</v>
      </c>
      <c r="G126" t="s">
        <v>11</v>
      </c>
      <c r="H126" t="s">
        <v>370</v>
      </c>
      <c r="I126" s="3" t="s">
        <v>3454</v>
      </c>
      <c r="J126" s="2" t="s">
        <v>4080</v>
      </c>
      <c r="K126">
        <v>131793</v>
      </c>
      <c r="L126">
        <v>132398</v>
      </c>
      <c r="M126">
        <f t="shared" si="1"/>
        <v>606</v>
      </c>
    </row>
    <row r="127" spans="1:13" x14ac:dyDescent="0.3">
      <c r="A127" t="s">
        <v>371</v>
      </c>
      <c r="B127" t="s">
        <v>11</v>
      </c>
      <c r="C127">
        <v>444</v>
      </c>
      <c r="D127">
        <v>254780241</v>
      </c>
      <c r="E127" t="s">
        <v>372</v>
      </c>
      <c r="F127" t="s">
        <v>373</v>
      </c>
      <c r="G127" t="s">
        <v>11</v>
      </c>
      <c r="H127" t="s">
        <v>374</v>
      </c>
      <c r="I127" s="3" t="s">
        <v>3455</v>
      </c>
      <c r="J127" s="2" t="s">
        <v>4080</v>
      </c>
      <c r="K127">
        <v>132395</v>
      </c>
      <c r="L127">
        <v>133729</v>
      </c>
      <c r="M127">
        <f t="shared" si="1"/>
        <v>1335</v>
      </c>
    </row>
    <row r="128" spans="1:13" x14ac:dyDescent="0.3">
      <c r="A128" t="s">
        <v>375</v>
      </c>
      <c r="B128" t="s">
        <v>11</v>
      </c>
      <c r="C128">
        <v>151</v>
      </c>
      <c r="D128">
        <v>254780242</v>
      </c>
      <c r="E128" t="s">
        <v>376</v>
      </c>
      <c r="F128" t="s">
        <v>377</v>
      </c>
      <c r="G128" t="s">
        <v>11</v>
      </c>
      <c r="H128" t="s">
        <v>378</v>
      </c>
      <c r="I128" s="3" t="s">
        <v>3456</v>
      </c>
      <c r="J128" s="2" t="s">
        <v>4080</v>
      </c>
      <c r="K128">
        <v>133884</v>
      </c>
      <c r="L128">
        <v>134339</v>
      </c>
      <c r="M128">
        <f t="shared" si="1"/>
        <v>456</v>
      </c>
    </row>
    <row r="129" spans="1:13" x14ac:dyDescent="0.3">
      <c r="A129" t="s">
        <v>379</v>
      </c>
      <c r="B129" t="s">
        <v>11</v>
      </c>
      <c r="C129">
        <v>64</v>
      </c>
      <c r="D129">
        <v>254780243</v>
      </c>
      <c r="E129" t="s">
        <v>380</v>
      </c>
      <c r="F129" t="s">
        <v>381</v>
      </c>
      <c r="G129" t="s">
        <v>11</v>
      </c>
      <c r="H129" t="s">
        <v>382</v>
      </c>
      <c r="I129" s="3" t="s">
        <v>3457</v>
      </c>
      <c r="J129" s="2" t="s">
        <v>4080</v>
      </c>
      <c r="K129">
        <v>134361</v>
      </c>
      <c r="L129">
        <v>134555</v>
      </c>
      <c r="M129">
        <f t="shared" si="1"/>
        <v>195</v>
      </c>
    </row>
    <row r="130" spans="1:13" x14ac:dyDescent="0.3">
      <c r="A130" t="s">
        <v>383</v>
      </c>
      <c r="B130" t="s">
        <v>11</v>
      </c>
      <c r="C130">
        <v>199</v>
      </c>
      <c r="D130">
        <v>254780244</v>
      </c>
      <c r="E130" t="s">
        <v>384</v>
      </c>
      <c r="F130" t="s">
        <v>385</v>
      </c>
      <c r="G130" t="s">
        <v>11</v>
      </c>
      <c r="H130" t="s">
        <v>386</v>
      </c>
      <c r="I130" s="3" t="s">
        <v>3458</v>
      </c>
      <c r="J130" s="2" t="s">
        <v>4080</v>
      </c>
      <c r="K130">
        <v>134556</v>
      </c>
      <c r="L130">
        <v>135155</v>
      </c>
      <c r="M130">
        <f t="shared" si="1"/>
        <v>600</v>
      </c>
    </row>
    <row r="131" spans="1:13" x14ac:dyDescent="0.3">
      <c r="A131" t="s">
        <v>387</v>
      </c>
      <c r="B131" t="s">
        <v>11</v>
      </c>
      <c r="C131">
        <v>120</v>
      </c>
      <c r="D131">
        <v>254780245</v>
      </c>
      <c r="E131" t="s">
        <v>388</v>
      </c>
      <c r="F131" t="s">
        <v>389</v>
      </c>
      <c r="G131" t="s">
        <v>11</v>
      </c>
      <c r="H131" t="s">
        <v>390</v>
      </c>
      <c r="I131" s="3" t="s">
        <v>3459</v>
      </c>
      <c r="J131" s="2" t="s">
        <v>4080</v>
      </c>
      <c r="K131">
        <v>135224</v>
      </c>
      <c r="L131">
        <v>135586</v>
      </c>
      <c r="M131">
        <f t="shared" ref="M131:M194" si="2">ABS(L131-K131)+1</f>
        <v>363</v>
      </c>
    </row>
    <row r="132" spans="1:13" x14ac:dyDescent="0.3">
      <c r="A132" t="s">
        <v>391</v>
      </c>
      <c r="B132" t="s">
        <v>11</v>
      </c>
      <c r="C132">
        <v>177</v>
      </c>
      <c r="D132">
        <v>254780246</v>
      </c>
      <c r="E132" t="s">
        <v>392</v>
      </c>
      <c r="F132" t="s">
        <v>393</v>
      </c>
      <c r="G132" t="s">
        <v>11</v>
      </c>
      <c r="H132" t="s">
        <v>394</v>
      </c>
      <c r="I132" s="3" t="s">
        <v>3460</v>
      </c>
      <c r="J132" s="2" t="s">
        <v>4080</v>
      </c>
      <c r="K132">
        <v>135595</v>
      </c>
      <c r="L132">
        <v>136128</v>
      </c>
      <c r="M132">
        <f t="shared" si="2"/>
        <v>534</v>
      </c>
    </row>
    <row r="133" spans="1:13" x14ac:dyDescent="0.3">
      <c r="A133" t="s">
        <v>395</v>
      </c>
      <c r="B133" t="s">
        <v>11</v>
      </c>
      <c r="C133">
        <v>129</v>
      </c>
      <c r="D133">
        <v>254780247</v>
      </c>
      <c r="E133" t="s">
        <v>396</v>
      </c>
      <c r="F133" t="s">
        <v>397</v>
      </c>
      <c r="G133" t="s">
        <v>11</v>
      </c>
      <c r="H133" t="s">
        <v>398</v>
      </c>
      <c r="I133" s="3" t="s">
        <v>3461</v>
      </c>
      <c r="J133" s="2" t="s">
        <v>4080</v>
      </c>
      <c r="K133">
        <v>136171</v>
      </c>
      <c r="L133">
        <v>136560</v>
      </c>
      <c r="M133">
        <f t="shared" si="2"/>
        <v>390</v>
      </c>
    </row>
    <row r="134" spans="1:13" x14ac:dyDescent="0.3">
      <c r="A134" t="s">
        <v>399</v>
      </c>
      <c r="B134" t="s">
        <v>11</v>
      </c>
      <c r="C134">
        <v>101</v>
      </c>
      <c r="D134">
        <v>254780248</v>
      </c>
      <c r="E134" t="s">
        <v>400</v>
      </c>
      <c r="F134" t="s">
        <v>401</v>
      </c>
      <c r="G134" t="s">
        <v>11</v>
      </c>
      <c r="H134" t="s">
        <v>402</v>
      </c>
      <c r="I134" s="3" t="s">
        <v>3462</v>
      </c>
      <c r="J134" s="2" t="s">
        <v>4080</v>
      </c>
      <c r="K134">
        <v>136575</v>
      </c>
      <c r="L134">
        <v>136880</v>
      </c>
      <c r="M134">
        <f t="shared" si="2"/>
        <v>306</v>
      </c>
    </row>
    <row r="135" spans="1:13" x14ac:dyDescent="0.3">
      <c r="A135" t="s">
        <v>403</v>
      </c>
      <c r="B135" t="s">
        <v>11</v>
      </c>
      <c r="C135">
        <v>185</v>
      </c>
      <c r="D135">
        <v>254780249</v>
      </c>
      <c r="E135" t="s">
        <v>404</v>
      </c>
      <c r="F135" t="s">
        <v>405</v>
      </c>
      <c r="G135" t="s">
        <v>11</v>
      </c>
      <c r="H135" t="s">
        <v>406</v>
      </c>
      <c r="I135" s="3" t="s">
        <v>3463</v>
      </c>
      <c r="J135" s="2" t="s">
        <v>4080</v>
      </c>
      <c r="K135">
        <v>136902</v>
      </c>
      <c r="L135">
        <v>137459</v>
      </c>
      <c r="M135">
        <f t="shared" si="2"/>
        <v>558</v>
      </c>
    </row>
    <row r="136" spans="1:13" x14ac:dyDescent="0.3">
      <c r="A136" t="s">
        <v>407</v>
      </c>
      <c r="B136" t="s">
        <v>11</v>
      </c>
      <c r="C136">
        <v>102</v>
      </c>
      <c r="D136">
        <v>254780250</v>
      </c>
      <c r="E136" t="s">
        <v>408</v>
      </c>
      <c r="F136" t="s">
        <v>409</v>
      </c>
      <c r="G136" t="s">
        <v>11</v>
      </c>
      <c r="H136" t="s">
        <v>410</v>
      </c>
      <c r="I136" s="3" t="s">
        <v>3464</v>
      </c>
      <c r="J136" s="2" t="s">
        <v>4080</v>
      </c>
      <c r="K136">
        <v>137452</v>
      </c>
      <c r="L136">
        <v>137760</v>
      </c>
      <c r="M136">
        <f t="shared" si="2"/>
        <v>309</v>
      </c>
    </row>
    <row r="137" spans="1:13" x14ac:dyDescent="0.3">
      <c r="A137" t="s">
        <v>411</v>
      </c>
      <c r="B137" t="s">
        <v>11</v>
      </c>
      <c r="C137">
        <v>122</v>
      </c>
      <c r="D137">
        <v>254780251</v>
      </c>
      <c r="E137" t="s">
        <v>412</v>
      </c>
      <c r="F137" t="s">
        <v>413</v>
      </c>
      <c r="G137" t="s">
        <v>11</v>
      </c>
      <c r="H137" t="s">
        <v>414</v>
      </c>
      <c r="I137" s="3" t="s">
        <v>3465</v>
      </c>
      <c r="J137" s="2" t="s">
        <v>4080</v>
      </c>
      <c r="K137">
        <v>137773</v>
      </c>
      <c r="L137">
        <v>138141</v>
      </c>
      <c r="M137">
        <f t="shared" si="2"/>
        <v>369</v>
      </c>
    </row>
    <row r="138" spans="1:13" x14ac:dyDescent="0.3">
      <c r="A138" t="s">
        <v>415</v>
      </c>
      <c r="B138" t="s">
        <v>11</v>
      </c>
      <c r="C138">
        <v>79</v>
      </c>
      <c r="D138">
        <v>254780252</v>
      </c>
      <c r="E138" t="s">
        <v>416</v>
      </c>
      <c r="F138" t="s">
        <v>417</v>
      </c>
      <c r="G138" t="s">
        <v>11</v>
      </c>
      <c r="H138" t="s">
        <v>418</v>
      </c>
      <c r="I138" s="3" t="s">
        <v>3466</v>
      </c>
      <c r="J138" s="2" t="s">
        <v>4080</v>
      </c>
      <c r="K138">
        <v>138268</v>
      </c>
      <c r="L138">
        <v>138507</v>
      </c>
      <c r="M138">
        <f t="shared" si="2"/>
        <v>240</v>
      </c>
    </row>
    <row r="139" spans="1:13" x14ac:dyDescent="0.3">
      <c r="A139" t="s">
        <v>419</v>
      </c>
      <c r="B139" t="s">
        <v>11</v>
      </c>
      <c r="C139">
        <v>67</v>
      </c>
      <c r="D139">
        <v>254780253</v>
      </c>
      <c r="E139" t="s">
        <v>11</v>
      </c>
      <c r="F139" t="s">
        <v>420</v>
      </c>
      <c r="G139" t="s">
        <v>11</v>
      </c>
      <c r="H139" t="s">
        <v>421</v>
      </c>
      <c r="I139" s="3" t="s">
        <v>3467</v>
      </c>
      <c r="J139" s="2" t="s">
        <v>4080</v>
      </c>
      <c r="K139">
        <v>138518</v>
      </c>
      <c r="L139">
        <v>138721</v>
      </c>
      <c r="M139">
        <f t="shared" si="2"/>
        <v>204</v>
      </c>
    </row>
    <row r="140" spans="1:13" x14ac:dyDescent="0.3">
      <c r="A140" t="s">
        <v>422</v>
      </c>
      <c r="B140" t="s">
        <v>11</v>
      </c>
      <c r="C140">
        <v>138</v>
      </c>
      <c r="D140">
        <v>254780254</v>
      </c>
      <c r="E140" t="s">
        <v>423</v>
      </c>
      <c r="F140" t="s">
        <v>424</v>
      </c>
      <c r="G140" t="s">
        <v>11</v>
      </c>
      <c r="H140" t="s">
        <v>425</v>
      </c>
      <c r="I140" s="3" t="s">
        <v>3468</v>
      </c>
      <c r="J140" s="2" t="s">
        <v>4080</v>
      </c>
      <c r="K140">
        <v>138729</v>
      </c>
      <c r="L140">
        <v>139145</v>
      </c>
      <c r="M140">
        <f t="shared" si="2"/>
        <v>417</v>
      </c>
    </row>
    <row r="141" spans="1:13" x14ac:dyDescent="0.3">
      <c r="A141" t="s">
        <v>426</v>
      </c>
      <c r="B141" t="s">
        <v>11</v>
      </c>
      <c r="C141">
        <v>227</v>
      </c>
      <c r="D141">
        <v>254780255</v>
      </c>
      <c r="E141" t="s">
        <v>427</v>
      </c>
      <c r="F141" t="s">
        <v>428</v>
      </c>
      <c r="G141" t="s">
        <v>11</v>
      </c>
      <c r="H141" t="s">
        <v>429</v>
      </c>
      <c r="I141" s="3" t="s">
        <v>3469</v>
      </c>
      <c r="J141" s="2" t="s">
        <v>4080</v>
      </c>
      <c r="K141">
        <v>139204</v>
      </c>
      <c r="L141">
        <v>139887</v>
      </c>
      <c r="M141">
        <f t="shared" si="2"/>
        <v>684</v>
      </c>
    </row>
    <row r="142" spans="1:13" x14ac:dyDescent="0.3">
      <c r="A142" t="s">
        <v>430</v>
      </c>
      <c r="B142" t="s">
        <v>11</v>
      </c>
      <c r="C142">
        <v>131</v>
      </c>
      <c r="D142">
        <v>254780256</v>
      </c>
      <c r="E142" t="s">
        <v>431</v>
      </c>
      <c r="F142" t="s">
        <v>432</v>
      </c>
      <c r="G142" t="s">
        <v>11</v>
      </c>
      <c r="H142" t="s">
        <v>433</v>
      </c>
      <c r="I142" s="3" t="s">
        <v>3470</v>
      </c>
      <c r="J142" s="2" t="s">
        <v>4080</v>
      </c>
      <c r="K142">
        <v>139887</v>
      </c>
      <c r="L142">
        <v>140282</v>
      </c>
      <c r="M142">
        <f t="shared" si="2"/>
        <v>396</v>
      </c>
    </row>
    <row r="143" spans="1:13" x14ac:dyDescent="0.3">
      <c r="A143" t="s">
        <v>434</v>
      </c>
      <c r="B143" t="s">
        <v>11</v>
      </c>
      <c r="C143">
        <v>92</v>
      </c>
      <c r="D143">
        <v>254780257</v>
      </c>
      <c r="E143" t="s">
        <v>435</v>
      </c>
      <c r="F143" t="s">
        <v>436</v>
      </c>
      <c r="G143" t="s">
        <v>11</v>
      </c>
      <c r="H143" t="s">
        <v>437</v>
      </c>
      <c r="I143" s="3" t="s">
        <v>3471</v>
      </c>
      <c r="J143" s="2" t="s">
        <v>4080</v>
      </c>
      <c r="K143">
        <v>140286</v>
      </c>
      <c r="L143">
        <v>140564</v>
      </c>
      <c r="M143">
        <f t="shared" si="2"/>
        <v>279</v>
      </c>
    </row>
    <row r="144" spans="1:13" x14ac:dyDescent="0.3">
      <c r="A144" t="s">
        <v>438</v>
      </c>
      <c r="B144" t="s">
        <v>11</v>
      </c>
      <c r="C144">
        <v>278</v>
      </c>
      <c r="D144">
        <v>254780258</v>
      </c>
      <c r="E144" t="s">
        <v>439</v>
      </c>
      <c r="F144" t="s">
        <v>440</v>
      </c>
      <c r="G144" t="s">
        <v>11</v>
      </c>
      <c r="H144" t="s">
        <v>441</v>
      </c>
      <c r="I144" s="3" t="s">
        <v>3472</v>
      </c>
      <c r="J144" s="2" t="s">
        <v>4080</v>
      </c>
      <c r="K144">
        <v>140577</v>
      </c>
      <c r="L144">
        <v>141413</v>
      </c>
      <c r="M144">
        <f t="shared" si="2"/>
        <v>837</v>
      </c>
    </row>
    <row r="145" spans="1:13" x14ac:dyDescent="0.3">
      <c r="A145" t="s">
        <v>442</v>
      </c>
      <c r="B145" t="s">
        <v>11</v>
      </c>
      <c r="C145">
        <v>110</v>
      </c>
      <c r="D145">
        <v>254780259</v>
      </c>
      <c r="E145" t="s">
        <v>443</v>
      </c>
      <c r="F145" t="s">
        <v>444</v>
      </c>
      <c r="G145" t="s">
        <v>11</v>
      </c>
      <c r="H145" t="s">
        <v>445</v>
      </c>
      <c r="I145" s="3" t="s">
        <v>3473</v>
      </c>
      <c r="J145" s="2" t="s">
        <v>4080</v>
      </c>
      <c r="K145">
        <v>141442</v>
      </c>
      <c r="L145">
        <v>141774</v>
      </c>
      <c r="M145">
        <f t="shared" si="2"/>
        <v>333</v>
      </c>
    </row>
    <row r="146" spans="1:13" x14ac:dyDescent="0.3">
      <c r="A146" t="s">
        <v>446</v>
      </c>
      <c r="B146" t="s">
        <v>11</v>
      </c>
      <c r="C146">
        <v>207</v>
      </c>
      <c r="D146">
        <v>254780260</v>
      </c>
      <c r="E146" t="s">
        <v>447</v>
      </c>
      <c r="F146" t="s">
        <v>448</v>
      </c>
      <c r="G146" t="s">
        <v>11</v>
      </c>
      <c r="H146" t="s">
        <v>449</v>
      </c>
      <c r="I146" s="3" t="s">
        <v>3474</v>
      </c>
      <c r="J146" s="2" t="s">
        <v>4080</v>
      </c>
      <c r="K146">
        <v>141771</v>
      </c>
      <c r="L146">
        <v>142394</v>
      </c>
      <c r="M146">
        <f t="shared" si="2"/>
        <v>624</v>
      </c>
    </row>
    <row r="147" spans="1:13" x14ac:dyDescent="0.3">
      <c r="A147" t="s">
        <v>450</v>
      </c>
      <c r="B147" t="s">
        <v>11</v>
      </c>
      <c r="C147">
        <v>221</v>
      </c>
      <c r="D147">
        <v>254780261</v>
      </c>
      <c r="E147" t="s">
        <v>451</v>
      </c>
      <c r="F147" t="s">
        <v>452</v>
      </c>
      <c r="G147" t="s">
        <v>11</v>
      </c>
      <c r="H147" t="s">
        <v>453</v>
      </c>
      <c r="I147" s="3" t="s">
        <v>3475</v>
      </c>
      <c r="J147" s="2" t="s">
        <v>4080</v>
      </c>
      <c r="K147">
        <v>142391</v>
      </c>
      <c r="L147">
        <v>143056</v>
      </c>
      <c r="M147">
        <f t="shared" si="2"/>
        <v>666</v>
      </c>
    </row>
    <row r="148" spans="1:13" x14ac:dyDescent="0.3">
      <c r="A148" t="s">
        <v>454</v>
      </c>
      <c r="B148" t="s">
        <v>11</v>
      </c>
      <c r="C148">
        <v>104</v>
      </c>
      <c r="D148">
        <v>254780262</v>
      </c>
      <c r="E148" t="s">
        <v>455</v>
      </c>
      <c r="F148" t="s">
        <v>456</v>
      </c>
      <c r="G148" t="s">
        <v>11</v>
      </c>
      <c r="H148" t="s">
        <v>457</v>
      </c>
      <c r="I148" s="3" t="s">
        <v>3476</v>
      </c>
      <c r="J148" s="2" t="s">
        <v>4080</v>
      </c>
      <c r="K148">
        <v>143076</v>
      </c>
      <c r="L148">
        <v>143390</v>
      </c>
      <c r="M148">
        <f t="shared" si="2"/>
        <v>315</v>
      </c>
    </row>
    <row r="149" spans="1:13" x14ac:dyDescent="0.3">
      <c r="A149" t="s">
        <v>458</v>
      </c>
      <c r="B149" t="s">
        <v>11</v>
      </c>
      <c r="C149">
        <v>392</v>
      </c>
      <c r="D149">
        <v>254780263</v>
      </c>
      <c r="E149" t="s">
        <v>11</v>
      </c>
      <c r="F149" t="s">
        <v>459</v>
      </c>
      <c r="G149" t="s">
        <v>11</v>
      </c>
      <c r="H149" t="s">
        <v>98</v>
      </c>
      <c r="I149" s="3" t="s">
        <v>3399</v>
      </c>
      <c r="J149" s="2" t="s">
        <v>4080</v>
      </c>
      <c r="K149">
        <v>143477</v>
      </c>
      <c r="L149">
        <v>144655</v>
      </c>
      <c r="M149">
        <f t="shared" si="2"/>
        <v>1179</v>
      </c>
    </row>
    <row r="150" spans="1:13" x14ac:dyDescent="0.3">
      <c r="A150" t="s">
        <v>460</v>
      </c>
      <c r="B150" t="s">
        <v>11</v>
      </c>
      <c r="C150">
        <v>701</v>
      </c>
      <c r="D150">
        <v>254780264</v>
      </c>
      <c r="E150" t="s">
        <v>461</v>
      </c>
      <c r="F150" t="s">
        <v>462</v>
      </c>
      <c r="G150" t="s">
        <v>11</v>
      </c>
      <c r="H150" t="s">
        <v>463</v>
      </c>
      <c r="I150" s="3" t="s">
        <v>3477</v>
      </c>
      <c r="J150" s="2" t="s">
        <v>4080</v>
      </c>
      <c r="K150">
        <v>144746</v>
      </c>
      <c r="L150">
        <v>146851</v>
      </c>
      <c r="M150">
        <f t="shared" si="2"/>
        <v>2106</v>
      </c>
    </row>
    <row r="151" spans="1:13" x14ac:dyDescent="0.3">
      <c r="A151" t="s">
        <v>464</v>
      </c>
      <c r="B151" t="s">
        <v>11</v>
      </c>
      <c r="C151">
        <v>156</v>
      </c>
      <c r="D151">
        <v>254780265</v>
      </c>
      <c r="E151" t="s">
        <v>465</v>
      </c>
      <c r="F151" t="s">
        <v>466</v>
      </c>
      <c r="G151" t="s">
        <v>11</v>
      </c>
      <c r="H151" t="s">
        <v>467</v>
      </c>
      <c r="I151" s="3" t="s">
        <v>3478</v>
      </c>
      <c r="J151" s="2" t="s">
        <v>4080</v>
      </c>
      <c r="K151">
        <v>146876</v>
      </c>
      <c r="L151">
        <v>147346</v>
      </c>
      <c r="M151">
        <f t="shared" si="2"/>
        <v>471</v>
      </c>
    </row>
    <row r="152" spans="1:13" x14ac:dyDescent="0.3">
      <c r="A152" t="s">
        <v>468</v>
      </c>
      <c r="B152" t="s">
        <v>11</v>
      </c>
      <c r="C152">
        <v>124</v>
      </c>
      <c r="D152">
        <v>254780266</v>
      </c>
      <c r="E152" t="s">
        <v>469</v>
      </c>
      <c r="F152" t="s">
        <v>470</v>
      </c>
      <c r="G152" t="s">
        <v>11</v>
      </c>
      <c r="H152" t="s">
        <v>471</v>
      </c>
      <c r="I152" s="3" t="s">
        <v>3479</v>
      </c>
      <c r="J152" s="2" t="s">
        <v>4080</v>
      </c>
      <c r="K152">
        <v>147423</v>
      </c>
      <c r="L152">
        <v>147797</v>
      </c>
      <c r="M152">
        <f t="shared" si="2"/>
        <v>375</v>
      </c>
    </row>
    <row r="153" spans="1:13" x14ac:dyDescent="0.3">
      <c r="A153" t="s">
        <v>472</v>
      </c>
      <c r="B153" t="s">
        <v>10</v>
      </c>
      <c r="C153">
        <v>171</v>
      </c>
      <c r="D153">
        <v>254780267</v>
      </c>
      <c r="E153" t="s">
        <v>473</v>
      </c>
      <c r="F153" t="s">
        <v>474</v>
      </c>
      <c r="G153" t="s">
        <v>11</v>
      </c>
      <c r="H153" t="s">
        <v>475</v>
      </c>
      <c r="I153" s="3" t="s">
        <v>3480</v>
      </c>
      <c r="J153" s="2" t="s">
        <v>4080</v>
      </c>
      <c r="K153">
        <v>148507</v>
      </c>
      <c r="L153">
        <v>149022</v>
      </c>
      <c r="M153">
        <f t="shared" si="2"/>
        <v>516</v>
      </c>
    </row>
    <row r="154" spans="1:13" x14ac:dyDescent="0.3">
      <c r="A154" t="s">
        <v>476</v>
      </c>
      <c r="B154" t="s">
        <v>10</v>
      </c>
      <c r="C154">
        <v>443</v>
      </c>
      <c r="D154">
        <v>254780268</v>
      </c>
      <c r="E154" t="s">
        <v>11</v>
      </c>
      <c r="F154" t="s">
        <v>477</v>
      </c>
      <c r="G154" t="s">
        <v>11</v>
      </c>
      <c r="H154" t="s">
        <v>478</v>
      </c>
      <c r="I154" s="3" t="s">
        <v>3481</v>
      </c>
      <c r="J154" s="2" t="s">
        <v>4080</v>
      </c>
      <c r="K154">
        <v>149019</v>
      </c>
      <c r="L154">
        <v>150350</v>
      </c>
      <c r="M154">
        <f t="shared" si="2"/>
        <v>1332</v>
      </c>
    </row>
    <row r="155" spans="1:13" x14ac:dyDescent="0.3">
      <c r="A155" t="s">
        <v>479</v>
      </c>
      <c r="B155" t="s">
        <v>10</v>
      </c>
      <c r="C155">
        <v>179</v>
      </c>
      <c r="D155">
        <v>254780269</v>
      </c>
      <c r="E155" t="s">
        <v>480</v>
      </c>
      <c r="F155" t="s">
        <v>481</v>
      </c>
      <c r="G155" t="s">
        <v>11</v>
      </c>
      <c r="H155" t="s">
        <v>482</v>
      </c>
      <c r="I155" s="3" t="s">
        <v>3482</v>
      </c>
      <c r="J155" s="2" t="s">
        <v>4080</v>
      </c>
      <c r="K155">
        <v>150442</v>
      </c>
      <c r="L155">
        <v>150981</v>
      </c>
      <c r="M155">
        <f t="shared" si="2"/>
        <v>540</v>
      </c>
    </row>
    <row r="156" spans="1:13" x14ac:dyDescent="0.3">
      <c r="A156" t="s">
        <v>483</v>
      </c>
      <c r="B156" t="s">
        <v>11</v>
      </c>
      <c r="C156">
        <v>820</v>
      </c>
      <c r="D156">
        <v>254780270</v>
      </c>
      <c r="E156" t="s">
        <v>484</v>
      </c>
      <c r="F156" t="s">
        <v>485</v>
      </c>
      <c r="G156" t="s">
        <v>11</v>
      </c>
      <c r="H156" t="s">
        <v>486</v>
      </c>
      <c r="I156" s="3" t="s">
        <v>3483</v>
      </c>
      <c r="J156" s="2" t="s">
        <v>4080</v>
      </c>
      <c r="K156">
        <v>151069</v>
      </c>
      <c r="L156">
        <v>153531</v>
      </c>
      <c r="M156">
        <f t="shared" si="2"/>
        <v>2463</v>
      </c>
    </row>
    <row r="157" spans="1:13" x14ac:dyDescent="0.3">
      <c r="A157" t="s">
        <v>487</v>
      </c>
      <c r="B157" t="s">
        <v>11</v>
      </c>
      <c r="C157">
        <v>424</v>
      </c>
      <c r="D157">
        <v>254780271</v>
      </c>
      <c r="E157" t="s">
        <v>488</v>
      </c>
      <c r="F157" t="s">
        <v>489</v>
      </c>
      <c r="G157" t="s">
        <v>11</v>
      </c>
      <c r="H157" t="s">
        <v>490</v>
      </c>
      <c r="I157" s="3" t="s">
        <v>3484</v>
      </c>
      <c r="J157" s="2" t="s">
        <v>4080</v>
      </c>
      <c r="K157">
        <v>153788</v>
      </c>
      <c r="L157">
        <v>155062</v>
      </c>
      <c r="M157">
        <f t="shared" si="2"/>
        <v>1275</v>
      </c>
    </row>
    <row r="158" spans="1:13" x14ac:dyDescent="0.3">
      <c r="A158" t="s">
        <v>491</v>
      </c>
      <c r="B158" t="s">
        <v>11</v>
      </c>
      <c r="C158">
        <v>216</v>
      </c>
      <c r="D158">
        <v>254780272</v>
      </c>
      <c r="E158" t="s">
        <v>492</v>
      </c>
      <c r="F158" t="s">
        <v>493</v>
      </c>
      <c r="G158" t="s">
        <v>11</v>
      </c>
      <c r="H158" t="s">
        <v>494</v>
      </c>
      <c r="I158" s="3" t="s">
        <v>3485</v>
      </c>
      <c r="J158" s="2" t="s">
        <v>4080</v>
      </c>
      <c r="K158">
        <v>155338</v>
      </c>
      <c r="L158">
        <v>155988</v>
      </c>
      <c r="M158">
        <f t="shared" si="2"/>
        <v>651</v>
      </c>
    </row>
    <row r="159" spans="1:13" x14ac:dyDescent="0.3">
      <c r="A159" t="s">
        <v>495</v>
      </c>
      <c r="B159" t="s">
        <v>11</v>
      </c>
      <c r="C159">
        <v>539</v>
      </c>
      <c r="D159">
        <v>254780273</v>
      </c>
      <c r="E159" t="s">
        <v>11</v>
      </c>
      <c r="F159" t="s">
        <v>496</v>
      </c>
      <c r="G159" t="s">
        <v>11</v>
      </c>
      <c r="H159" t="s">
        <v>497</v>
      </c>
      <c r="I159" s="3" t="s">
        <v>3486</v>
      </c>
      <c r="J159" s="2" t="s">
        <v>4080</v>
      </c>
      <c r="K159">
        <v>156624</v>
      </c>
      <c r="L159">
        <v>158243</v>
      </c>
      <c r="M159">
        <f t="shared" si="2"/>
        <v>1620</v>
      </c>
    </row>
    <row r="160" spans="1:13" x14ac:dyDescent="0.3">
      <c r="A160" t="s">
        <v>498</v>
      </c>
      <c r="B160" t="s">
        <v>10</v>
      </c>
      <c r="C160">
        <v>317</v>
      </c>
      <c r="D160">
        <v>254780274</v>
      </c>
      <c r="E160" t="s">
        <v>11</v>
      </c>
      <c r="F160" t="s">
        <v>499</v>
      </c>
      <c r="G160" t="s">
        <v>11</v>
      </c>
      <c r="H160" t="s">
        <v>500</v>
      </c>
      <c r="I160" s="3" t="s">
        <v>3487</v>
      </c>
      <c r="J160" s="2" t="s">
        <v>4080</v>
      </c>
      <c r="K160">
        <v>158391</v>
      </c>
      <c r="L160">
        <v>159344</v>
      </c>
      <c r="M160">
        <f t="shared" si="2"/>
        <v>954</v>
      </c>
    </row>
    <row r="161" spans="1:13" x14ac:dyDescent="0.3">
      <c r="A161" t="s">
        <v>4093</v>
      </c>
      <c r="B161" t="s">
        <v>10</v>
      </c>
      <c r="C161">
        <v>76</v>
      </c>
      <c r="D161">
        <v>346722692</v>
      </c>
      <c r="E161" t="s">
        <v>11</v>
      </c>
      <c r="F161" t="s">
        <v>4094</v>
      </c>
      <c r="G161" t="s">
        <v>11</v>
      </c>
      <c r="H161" t="s">
        <v>11</v>
      </c>
      <c r="I161" t="s">
        <v>4193</v>
      </c>
      <c r="J161" s="2" t="s">
        <v>4080</v>
      </c>
      <c r="K161">
        <v>159622</v>
      </c>
      <c r="L161">
        <v>159697</v>
      </c>
      <c r="M161">
        <f t="shared" si="2"/>
        <v>76</v>
      </c>
    </row>
    <row r="162" spans="1:13" x14ac:dyDescent="0.3">
      <c r="A162" t="s">
        <v>501</v>
      </c>
      <c r="B162" t="s">
        <v>11</v>
      </c>
      <c r="C162">
        <v>159</v>
      </c>
      <c r="D162">
        <v>254780275</v>
      </c>
      <c r="E162" t="s">
        <v>502</v>
      </c>
      <c r="F162" t="s">
        <v>503</v>
      </c>
      <c r="G162" t="s">
        <v>11</v>
      </c>
      <c r="H162" t="s">
        <v>504</v>
      </c>
      <c r="I162" s="3" t="s">
        <v>3488</v>
      </c>
      <c r="J162" s="2" t="s">
        <v>4080</v>
      </c>
      <c r="K162">
        <v>159969</v>
      </c>
      <c r="L162">
        <v>160448</v>
      </c>
      <c r="M162">
        <f t="shared" si="2"/>
        <v>480</v>
      </c>
    </row>
    <row r="163" spans="1:13" x14ac:dyDescent="0.3">
      <c r="A163" t="s">
        <v>505</v>
      </c>
      <c r="B163" t="s">
        <v>11</v>
      </c>
      <c r="C163">
        <v>292</v>
      </c>
      <c r="D163">
        <v>254780276</v>
      </c>
      <c r="E163" t="s">
        <v>11</v>
      </c>
      <c r="F163" t="s">
        <v>506</v>
      </c>
      <c r="G163" t="s">
        <v>11</v>
      </c>
      <c r="H163" t="s">
        <v>507</v>
      </c>
      <c r="I163" s="3" t="s">
        <v>3489</v>
      </c>
      <c r="J163" s="2" t="s">
        <v>4080</v>
      </c>
      <c r="K163">
        <v>160523</v>
      </c>
      <c r="L163">
        <v>161401</v>
      </c>
      <c r="M163">
        <f t="shared" si="2"/>
        <v>879</v>
      </c>
    </row>
    <row r="164" spans="1:13" x14ac:dyDescent="0.3">
      <c r="A164" t="s">
        <v>508</v>
      </c>
      <c r="B164" t="s">
        <v>10</v>
      </c>
      <c r="C164">
        <v>976</v>
      </c>
      <c r="D164">
        <v>254780277</v>
      </c>
      <c r="E164" t="s">
        <v>11</v>
      </c>
      <c r="F164" t="s">
        <v>509</v>
      </c>
      <c r="G164" t="s">
        <v>11</v>
      </c>
      <c r="H164" t="s">
        <v>24</v>
      </c>
      <c r="I164" s="3" t="s">
        <v>3490</v>
      </c>
      <c r="J164" s="2" t="s">
        <v>4080</v>
      </c>
      <c r="K164">
        <v>161960</v>
      </c>
      <c r="L164">
        <v>164890</v>
      </c>
      <c r="M164">
        <f t="shared" si="2"/>
        <v>2931</v>
      </c>
    </row>
    <row r="165" spans="1:13" x14ac:dyDescent="0.3">
      <c r="A165" t="s">
        <v>510</v>
      </c>
      <c r="B165" t="s">
        <v>11</v>
      </c>
      <c r="C165">
        <v>212</v>
      </c>
      <c r="D165">
        <v>254780278</v>
      </c>
      <c r="E165" t="s">
        <v>11</v>
      </c>
      <c r="F165" t="s">
        <v>511</v>
      </c>
      <c r="G165" t="s">
        <v>11</v>
      </c>
      <c r="H165" t="s">
        <v>512</v>
      </c>
      <c r="I165" s="3" t="s">
        <v>3491</v>
      </c>
      <c r="J165" s="2" t="s">
        <v>4080</v>
      </c>
      <c r="K165">
        <v>164941</v>
      </c>
      <c r="L165">
        <v>165579</v>
      </c>
      <c r="M165">
        <f t="shared" si="2"/>
        <v>639</v>
      </c>
    </row>
    <row r="166" spans="1:13" x14ac:dyDescent="0.3">
      <c r="A166" t="s">
        <v>513</v>
      </c>
      <c r="B166" t="s">
        <v>11</v>
      </c>
      <c r="C166">
        <v>280</v>
      </c>
      <c r="D166">
        <v>254780279</v>
      </c>
      <c r="E166" t="s">
        <v>11</v>
      </c>
      <c r="F166" t="s">
        <v>514</v>
      </c>
      <c r="G166" t="s">
        <v>11</v>
      </c>
      <c r="H166" t="s">
        <v>515</v>
      </c>
      <c r="I166" s="3" t="s">
        <v>3492</v>
      </c>
      <c r="J166" s="2" t="s">
        <v>4080</v>
      </c>
      <c r="K166">
        <v>165572</v>
      </c>
      <c r="L166">
        <v>166414</v>
      </c>
      <c r="M166">
        <f t="shared" si="2"/>
        <v>843</v>
      </c>
    </row>
    <row r="167" spans="1:13" x14ac:dyDescent="0.3">
      <c r="A167" t="s">
        <v>516</v>
      </c>
      <c r="B167" t="s">
        <v>11</v>
      </c>
      <c r="C167">
        <v>348</v>
      </c>
      <c r="D167">
        <v>254780280</v>
      </c>
      <c r="E167" t="s">
        <v>517</v>
      </c>
      <c r="F167" t="s">
        <v>518</v>
      </c>
      <c r="G167" t="s">
        <v>11</v>
      </c>
      <c r="H167" t="s">
        <v>519</v>
      </c>
      <c r="I167" s="3" t="s">
        <v>3493</v>
      </c>
      <c r="J167" s="2" t="s">
        <v>4080</v>
      </c>
      <c r="K167">
        <v>166467</v>
      </c>
      <c r="L167">
        <v>167513</v>
      </c>
      <c r="M167">
        <f t="shared" si="2"/>
        <v>1047</v>
      </c>
    </row>
    <row r="168" spans="1:13" x14ac:dyDescent="0.3">
      <c r="A168" t="s">
        <v>520</v>
      </c>
      <c r="B168" t="s">
        <v>11</v>
      </c>
      <c r="C168">
        <v>201</v>
      </c>
      <c r="D168">
        <v>254780281</v>
      </c>
      <c r="E168" t="s">
        <v>11</v>
      </c>
      <c r="F168" t="s">
        <v>521</v>
      </c>
      <c r="G168" t="s">
        <v>11</v>
      </c>
      <c r="H168" t="s">
        <v>522</v>
      </c>
      <c r="I168" s="3" t="s">
        <v>3494</v>
      </c>
      <c r="J168" s="2" t="s">
        <v>4080</v>
      </c>
      <c r="K168">
        <v>168162</v>
      </c>
      <c r="L168">
        <v>168767</v>
      </c>
      <c r="M168">
        <f t="shared" si="2"/>
        <v>606</v>
      </c>
    </row>
    <row r="169" spans="1:13" x14ac:dyDescent="0.3">
      <c r="A169" t="s">
        <v>523</v>
      </c>
      <c r="B169" t="s">
        <v>11</v>
      </c>
      <c r="C169">
        <v>299</v>
      </c>
      <c r="D169">
        <v>254780282</v>
      </c>
      <c r="E169" t="s">
        <v>11</v>
      </c>
      <c r="F169" t="s">
        <v>524</v>
      </c>
      <c r="G169" t="s">
        <v>11</v>
      </c>
      <c r="H169" t="s">
        <v>525</v>
      </c>
      <c r="I169" s="3" t="s">
        <v>3495</v>
      </c>
      <c r="J169" s="2" t="s">
        <v>4080</v>
      </c>
      <c r="K169">
        <v>169094</v>
      </c>
      <c r="L169">
        <v>169993</v>
      </c>
      <c r="M169">
        <f t="shared" si="2"/>
        <v>900</v>
      </c>
    </row>
    <row r="170" spans="1:13" x14ac:dyDescent="0.3">
      <c r="A170" t="s">
        <v>526</v>
      </c>
      <c r="B170" t="s">
        <v>11</v>
      </c>
      <c r="C170">
        <v>321</v>
      </c>
      <c r="D170">
        <v>254780283</v>
      </c>
      <c r="E170" t="s">
        <v>11</v>
      </c>
      <c r="F170" t="s">
        <v>527</v>
      </c>
      <c r="G170" t="s">
        <v>11</v>
      </c>
      <c r="H170" t="s">
        <v>528</v>
      </c>
      <c r="I170" s="3" t="s">
        <v>3496</v>
      </c>
      <c r="J170" s="2" t="s">
        <v>4080</v>
      </c>
      <c r="K170">
        <v>170035</v>
      </c>
      <c r="L170">
        <v>171000</v>
      </c>
      <c r="M170">
        <f t="shared" si="2"/>
        <v>966</v>
      </c>
    </row>
    <row r="171" spans="1:13" x14ac:dyDescent="0.3">
      <c r="A171" t="s">
        <v>529</v>
      </c>
      <c r="B171" t="s">
        <v>11</v>
      </c>
      <c r="C171">
        <v>623</v>
      </c>
      <c r="D171">
        <v>254780284</v>
      </c>
      <c r="E171" t="s">
        <v>11</v>
      </c>
      <c r="F171" t="s">
        <v>530</v>
      </c>
      <c r="G171" t="s">
        <v>11</v>
      </c>
      <c r="H171" t="s">
        <v>11</v>
      </c>
      <c r="I171" s="3" t="s">
        <v>3379</v>
      </c>
      <c r="J171" s="2" t="s">
        <v>4080</v>
      </c>
      <c r="K171">
        <v>171395</v>
      </c>
      <c r="L171">
        <v>173266</v>
      </c>
      <c r="M171">
        <f t="shared" si="2"/>
        <v>1872</v>
      </c>
    </row>
    <row r="172" spans="1:13" x14ac:dyDescent="0.3">
      <c r="A172" t="s">
        <v>531</v>
      </c>
      <c r="B172" t="s">
        <v>11</v>
      </c>
      <c r="C172">
        <v>586</v>
      </c>
      <c r="D172">
        <v>254780285</v>
      </c>
      <c r="E172" t="s">
        <v>532</v>
      </c>
      <c r="F172" t="s">
        <v>533</v>
      </c>
      <c r="G172" t="s">
        <v>11</v>
      </c>
      <c r="H172" t="s">
        <v>534</v>
      </c>
      <c r="I172" s="3" t="s">
        <v>3497</v>
      </c>
      <c r="J172" s="2" t="s">
        <v>4080</v>
      </c>
      <c r="K172">
        <v>173322</v>
      </c>
      <c r="L172">
        <v>175082</v>
      </c>
      <c r="M172">
        <f t="shared" si="2"/>
        <v>1761</v>
      </c>
    </row>
    <row r="173" spans="1:13" x14ac:dyDescent="0.3">
      <c r="A173" t="s">
        <v>535</v>
      </c>
      <c r="B173" t="s">
        <v>11</v>
      </c>
      <c r="C173">
        <v>410</v>
      </c>
      <c r="D173">
        <v>254780286</v>
      </c>
      <c r="E173" t="s">
        <v>11</v>
      </c>
      <c r="F173" t="s">
        <v>536</v>
      </c>
      <c r="G173" t="s">
        <v>11</v>
      </c>
      <c r="H173" t="s">
        <v>537</v>
      </c>
      <c r="I173" s="3" t="s">
        <v>3498</v>
      </c>
      <c r="J173" s="2" t="s">
        <v>4080</v>
      </c>
      <c r="K173">
        <v>175129</v>
      </c>
      <c r="L173">
        <v>176361</v>
      </c>
      <c r="M173">
        <f t="shared" si="2"/>
        <v>1233</v>
      </c>
    </row>
    <row r="174" spans="1:13" x14ac:dyDescent="0.3">
      <c r="A174" t="s">
        <v>538</v>
      </c>
      <c r="B174" t="s">
        <v>10</v>
      </c>
      <c r="C174">
        <v>109</v>
      </c>
      <c r="D174">
        <v>254780287</v>
      </c>
      <c r="E174" t="s">
        <v>11</v>
      </c>
      <c r="F174" t="s">
        <v>539</v>
      </c>
      <c r="G174" t="s">
        <v>11</v>
      </c>
      <c r="H174" t="s">
        <v>540</v>
      </c>
      <c r="I174" s="3" t="s">
        <v>3499</v>
      </c>
      <c r="J174" s="2" t="s">
        <v>4080</v>
      </c>
      <c r="K174">
        <v>176457</v>
      </c>
      <c r="L174">
        <v>176786</v>
      </c>
      <c r="M174">
        <f t="shared" si="2"/>
        <v>330</v>
      </c>
    </row>
    <row r="175" spans="1:13" x14ac:dyDescent="0.3">
      <c r="A175" t="s">
        <v>541</v>
      </c>
      <c r="B175" t="s">
        <v>10</v>
      </c>
      <c r="C175">
        <v>281</v>
      </c>
      <c r="D175">
        <v>254780288</v>
      </c>
      <c r="E175" t="s">
        <v>542</v>
      </c>
      <c r="F175" t="s">
        <v>543</v>
      </c>
      <c r="G175" t="s">
        <v>11</v>
      </c>
      <c r="H175" t="s">
        <v>544</v>
      </c>
      <c r="I175" s="3" t="s">
        <v>3500</v>
      </c>
      <c r="J175" s="2" t="s">
        <v>4080</v>
      </c>
      <c r="K175">
        <v>176801</v>
      </c>
      <c r="L175">
        <v>177646</v>
      </c>
      <c r="M175">
        <f t="shared" si="2"/>
        <v>846</v>
      </c>
    </row>
    <row r="176" spans="1:13" x14ac:dyDescent="0.3">
      <c r="A176" t="s">
        <v>545</v>
      </c>
      <c r="B176" t="s">
        <v>11</v>
      </c>
      <c r="C176">
        <v>682</v>
      </c>
      <c r="D176">
        <v>254780289</v>
      </c>
      <c r="E176" t="s">
        <v>546</v>
      </c>
      <c r="F176" t="s">
        <v>547</v>
      </c>
      <c r="G176" t="s">
        <v>11</v>
      </c>
      <c r="H176" t="s">
        <v>548</v>
      </c>
      <c r="I176" s="3" t="s">
        <v>3501</v>
      </c>
      <c r="J176" s="2" t="s">
        <v>4080</v>
      </c>
      <c r="K176">
        <v>177937</v>
      </c>
      <c r="L176">
        <v>179985</v>
      </c>
      <c r="M176">
        <f t="shared" si="2"/>
        <v>2049</v>
      </c>
    </row>
    <row r="177" spans="1:13" x14ac:dyDescent="0.3">
      <c r="A177" t="s">
        <v>549</v>
      </c>
      <c r="B177" t="s">
        <v>10</v>
      </c>
      <c r="C177">
        <v>332</v>
      </c>
      <c r="D177">
        <v>254780290</v>
      </c>
      <c r="E177" t="s">
        <v>11</v>
      </c>
      <c r="F177" t="s">
        <v>550</v>
      </c>
      <c r="G177" t="s">
        <v>11</v>
      </c>
      <c r="H177" t="s">
        <v>551</v>
      </c>
      <c r="I177" s="3" t="s">
        <v>3502</v>
      </c>
      <c r="J177" s="2" t="s">
        <v>4080</v>
      </c>
      <c r="K177">
        <v>180474</v>
      </c>
      <c r="L177">
        <v>181472</v>
      </c>
      <c r="M177">
        <f t="shared" si="2"/>
        <v>999</v>
      </c>
    </row>
    <row r="178" spans="1:13" x14ac:dyDescent="0.3">
      <c r="A178" t="s">
        <v>552</v>
      </c>
      <c r="B178" t="s">
        <v>10</v>
      </c>
      <c r="C178">
        <v>475</v>
      </c>
      <c r="D178">
        <v>254780291</v>
      </c>
      <c r="E178" t="s">
        <v>11</v>
      </c>
      <c r="F178" t="s">
        <v>553</v>
      </c>
      <c r="G178" t="s">
        <v>11</v>
      </c>
      <c r="H178" t="s">
        <v>11</v>
      </c>
      <c r="I178" s="3" t="s">
        <v>3379</v>
      </c>
      <c r="J178" s="2" t="s">
        <v>4080</v>
      </c>
      <c r="K178">
        <v>181640</v>
      </c>
      <c r="L178">
        <v>183067</v>
      </c>
      <c r="M178">
        <f t="shared" si="2"/>
        <v>1428</v>
      </c>
    </row>
    <row r="179" spans="1:13" x14ac:dyDescent="0.3">
      <c r="A179" t="s">
        <v>554</v>
      </c>
      <c r="B179" t="s">
        <v>10</v>
      </c>
      <c r="C179">
        <v>155</v>
      </c>
      <c r="D179">
        <v>254780292</v>
      </c>
      <c r="E179" t="s">
        <v>555</v>
      </c>
      <c r="F179" t="s">
        <v>556</v>
      </c>
      <c r="G179" t="s">
        <v>11</v>
      </c>
      <c r="H179" t="s">
        <v>557</v>
      </c>
      <c r="I179" s="3" t="s">
        <v>3503</v>
      </c>
      <c r="J179" s="2" t="s">
        <v>4080</v>
      </c>
      <c r="K179">
        <v>183368</v>
      </c>
      <c r="L179">
        <v>183835</v>
      </c>
      <c r="M179">
        <f t="shared" si="2"/>
        <v>468</v>
      </c>
    </row>
    <row r="180" spans="1:13" x14ac:dyDescent="0.3">
      <c r="A180" t="s">
        <v>558</v>
      </c>
      <c r="B180" t="s">
        <v>10</v>
      </c>
      <c r="C180">
        <v>170</v>
      </c>
      <c r="D180">
        <v>254780293</v>
      </c>
      <c r="E180" t="s">
        <v>559</v>
      </c>
      <c r="F180" t="s">
        <v>560</v>
      </c>
      <c r="G180" t="s">
        <v>11</v>
      </c>
      <c r="H180" t="s">
        <v>561</v>
      </c>
      <c r="I180" s="3" t="s">
        <v>3504</v>
      </c>
      <c r="J180" s="2" t="s">
        <v>4080</v>
      </c>
      <c r="K180">
        <v>183838</v>
      </c>
      <c r="L180">
        <v>184350</v>
      </c>
      <c r="M180">
        <f t="shared" si="2"/>
        <v>513</v>
      </c>
    </row>
    <row r="181" spans="1:13" x14ac:dyDescent="0.3">
      <c r="A181" t="s">
        <v>562</v>
      </c>
      <c r="B181" t="s">
        <v>10</v>
      </c>
      <c r="C181">
        <v>311</v>
      </c>
      <c r="D181">
        <v>254780294</v>
      </c>
      <c r="E181" t="s">
        <v>11</v>
      </c>
      <c r="F181" t="s">
        <v>563</v>
      </c>
      <c r="G181" t="s">
        <v>11</v>
      </c>
      <c r="H181" t="s">
        <v>564</v>
      </c>
      <c r="I181" s="3" t="s">
        <v>3505</v>
      </c>
      <c r="J181" s="2" t="s">
        <v>4080</v>
      </c>
      <c r="K181">
        <v>184511</v>
      </c>
      <c r="L181">
        <v>185446</v>
      </c>
      <c r="M181">
        <f t="shared" si="2"/>
        <v>936</v>
      </c>
    </row>
    <row r="182" spans="1:13" x14ac:dyDescent="0.3">
      <c r="A182" t="s">
        <v>565</v>
      </c>
      <c r="B182" t="s">
        <v>11</v>
      </c>
      <c r="C182">
        <v>247</v>
      </c>
      <c r="D182">
        <v>254780295</v>
      </c>
      <c r="E182" t="s">
        <v>566</v>
      </c>
      <c r="F182" t="s">
        <v>567</v>
      </c>
      <c r="G182" t="s">
        <v>11</v>
      </c>
      <c r="H182" t="s">
        <v>568</v>
      </c>
      <c r="I182" s="3" t="s">
        <v>3506</v>
      </c>
      <c r="J182" s="2" t="s">
        <v>4080</v>
      </c>
      <c r="K182">
        <v>185481</v>
      </c>
      <c r="L182">
        <v>186224</v>
      </c>
      <c r="M182">
        <f t="shared" si="2"/>
        <v>744</v>
      </c>
    </row>
    <row r="183" spans="1:13" x14ac:dyDescent="0.3">
      <c r="A183" t="s">
        <v>570</v>
      </c>
      <c r="B183" t="s">
        <v>11</v>
      </c>
      <c r="C183">
        <v>310</v>
      </c>
      <c r="D183">
        <v>255764462</v>
      </c>
      <c r="E183" t="s">
        <v>571</v>
      </c>
      <c r="F183" t="s">
        <v>572</v>
      </c>
      <c r="G183" t="s">
        <v>11</v>
      </c>
      <c r="H183" t="s">
        <v>573</v>
      </c>
      <c r="I183" s="3" t="s">
        <v>3507</v>
      </c>
      <c r="J183" s="2" t="s">
        <v>4080</v>
      </c>
      <c r="K183">
        <v>186224</v>
      </c>
      <c r="L183">
        <v>187156</v>
      </c>
      <c r="M183">
        <f t="shared" si="2"/>
        <v>933</v>
      </c>
    </row>
    <row r="184" spans="1:13" x14ac:dyDescent="0.3">
      <c r="A184" t="s">
        <v>574</v>
      </c>
      <c r="B184" t="s">
        <v>11</v>
      </c>
      <c r="C184">
        <v>170</v>
      </c>
      <c r="D184">
        <v>254780297</v>
      </c>
      <c r="E184" t="s">
        <v>575</v>
      </c>
      <c r="F184" t="s">
        <v>576</v>
      </c>
      <c r="G184" t="s">
        <v>11</v>
      </c>
      <c r="H184" t="s">
        <v>577</v>
      </c>
      <c r="I184" s="3" t="s">
        <v>3508</v>
      </c>
      <c r="J184" s="2" t="s">
        <v>4080</v>
      </c>
      <c r="K184">
        <v>187187</v>
      </c>
      <c r="L184">
        <v>187699</v>
      </c>
      <c r="M184">
        <f t="shared" si="2"/>
        <v>513</v>
      </c>
    </row>
    <row r="185" spans="1:13" x14ac:dyDescent="0.3">
      <c r="A185" t="s">
        <v>578</v>
      </c>
      <c r="B185" t="s">
        <v>10</v>
      </c>
      <c r="C185">
        <v>118</v>
      </c>
      <c r="D185">
        <v>254780298</v>
      </c>
      <c r="E185" t="s">
        <v>11</v>
      </c>
      <c r="F185" t="s">
        <v>579</v>
      </c>
      <c r="G185" t="s">
        <v>11</v>
      </c>
      <c r="H185" t="s">
        <v>11</v>
      </c>
      <c r="I185" s="3" t="s">
        <v>3509</v>
      </c>
      <c r="J185" s="2" t="s">
        <v>4080</v>
      </c>
      <c r="K185">
        <v>188291</v>
      </c>
      <c r="L185">
        <v>188647</v>
      </c>
      <c r="M185">
        <f t="shared" si="2"/>
        <v>357</v>
      </c>
    </row>
    <row r="186" spans="1:13" x14ac:dyDescent="0.3">
      <c r="A186" t="s">
        <v>580</v>
      </c>
      <c r="B186" t="s">
        <v>11</v>
      </c>
      <c r="C186">
        <v>562</v>
      </c>
      <c r="D186">
        <v>254780299</v>
      </c>
      <c r="E186" t="s">
        <v>11</v>
      </c>
      <c r="F186" t="s">
        <v>581</v>
      </c>
      <c r="G186" t="s">
        <v>11</v>
      </c>
      <c r="H186" t="s">
        <v>582</v>
      </c>
      <c r="I186" s="3" t="s">
        <v>3510</v>
      </c>
      <c r="J186" s="2" t="s">
        <v>4080</v>
      </c>
      <c r="K186">
        <v>188764</v>
      </c>
      <c r="L186">
        <v>190452</v>
      </c>
      <c r="M186">
        <f t="shared" si="2"/>
        <v>1689</v>
      </c>
    </row>
    <row r="187" spans="1:13" x14ac:dyDescent="0.3">
      <c r="A187" t="s">
        <v>583</v>
      </c>
      <c r="B187" t="s">
        <v>10</v>
      </c>
      <c r="C187">
        <v>316</v>
      </c>
      <c r="D187">
        <v>254780300</v>
      </c>
      <c r="E187" t="s">
        <v>584</v>
      </c>
      <c r="F187" t="s">
        <v>585</v>
      </c>
      <c r="G187" t="s">
        <v>11</v>
      </c>
      <c r="H187" t="s">
        <v>586</v>
      </c>
      <c r="I187" s="3" t="s">
        <v>3511</v>
      </c>
      <c r="J187" s="2" t="s">
        <v>4080</v>
      </c>
      <c r="K187">
        <v>190645</v>
      </c>
      <c r="L187">
        <v>191595</v>
      </c>
      <c r="M187">
        <f t="shared" si="2"/>
        <v>951</v>
      </c>
    </row>
    <row r="188" spans="1:13" x14ac:dyDescent="0.3">
      <c r="A188" t="s">
        <v>587</v>
      </c>
      <c r="B188" t="s">
        <v>10</v>
      </c>
      <c r="C188">
        <v>431</v>
      </c>
      <c r="D188">
        <v>254780301</v>
      </c>
      <c r="E188" t="s">
        <v>11</v>
      </c>
      <c r="F188" t="s">
        <v>588</v>
      </c>
      <c r="G188" t="s">
        <v>11</v>
      </c>
      <c r="H188" t="s">
        <v>589</v>
      </c>
      <c r="I188" s="3" t="s">
        <v>3512</v>
      </c>
      <c r="J188" s="2" t="s">
        <v>4080</v>
      </c>
      <c r="K188">
        <v>191592</v>
      </c>
      <c r="L188">
        <v>192887</v>
      </c>
      <c r="M188">
        <f t="shared" si="2"/>
        <v>1296</v>
      </c>
    </row>
    <row r="189" spans="1:13" x14ac:dyDescent="0.3">
      <c r="A189" t="s">
        <v>590</v>
      </c>
      <c r="B189" t="s">
        <v>10</v>
      </c>
      <c r="C189">
        <v>205</v>
      </c>
      <c r="D189">
        <v>254780302</v>
      </c>
      <c r="E189" t="s">
        <v>11</v>
      </c>
      <c r="F189" t="s">
        <v>591</v>
      </c>
      <c r="G189" t="s">
        <v>11</v>
      </c>
      <c r="H189" t="s">
        <v>592</v>
      </c>
      <c r="I189" s="3" t="s">
        <v>3513</v>
      </c>
      <c r="J189" s="2" t="s">
        <v>4080</v>
      </c>
      <c r="K189">
        <v>192895</v>
      </c>
      <c r="L189">
        <v>193512</v>
      </c>
      <c r="M189">
        <f t="shared" si="2"/>
        <v>618</v>
      </c>
    </row>
    <row r="190" spans="1:13" x14ac:dyDescent="0.3">
      <c r="A190" t="s">
        <v>593</v>
      </c>
      <c r="B190" t="s">
        <v>10</v>
      </c>
      <c r="C190">
        <v>77</v>
      </c>
      <c r="D190">
        <v>254780303</v>
      </c>
      <c r="E190" t="s">
        <v>11</v>
      </c>
      <c r="F190" t="s">
        <v>594</v>
      </c>
      <c r="G190" t="s">
        <v>11</v>
      </c>
      <c r="H190" t="s">
        <v>595</v>
      </c>
      <c r="I190" s="3" t="s">
        <v>3514</v>
      </c>
      <c r="J190" s="2" t="s">
        <v>4080</v>
      </c>
      <c r="K190">
        <v>193546</v>
      </c>
      <c r="L190">
        <v>193779</v>
      </c>
      <c r="M190">
        <f t="shared" si="2"/>
        <v>234</v>
      </c>
    </row>
    <row r="191" spans="1:13" x14ac:dyDescent="0.3">
      <c r="A191" t="s">
        <v>596</v>
      </c>
      <c r="B191" t="s">
        <v>10</v>
      </c>
      <c r="C191">
        <v>34</v>
      </c>
      <c r="D191">
        <v>254780304</v>
      </c>
      <c r="E191" t="s">
        <v>11</v>
      </c>
      <c r="F191" t="s">
        <v>597</v>
      </c>
      <c r="G191" t="s">
        <v>11</v>
      </c>
      <c r="H191" t="s">
        <v>595</v>
      </c>
      <c r="I191" s="3" t="s">
        <v>3514</v>
      </c>
      <c r="J191" s="2" t="s">
        <v>4080</v>
      </c>
      <c r="K191">
        <v>194079</v>
      </c>
      <c r="L191">
        <v>194183</v>
      </c>
      <c r="M191">
        <f t="shared" si="2"/>
        <v>105</v>
      </c>
    </row>
    <row r="192" spans="1:13" x14ac:dyDescent="0.3">
      <c r="A192" t="s">
        <v>598</v>
      </c>
      <c r="B192" t="s">
        <v>10</v>
      </c>
      <c r="C192">
        <v>95</v>
      </c>
      <c r="D192">
        <v>254780305</v>
      </c>
      <c r="E192" t="s">
        <v>11</v>
      </c>
      <c r="F192" t="s">
        <v>599</v>
      </c>
      <c r="G192" t="s">
        <v>11</v>
      </c>
      <c r="H192" t="s">
        <v>11</v>
      </c>
      <c r="I192" s="3" t="s">
        <v>3379</v>
      </c>
      <c r="J192" s="2" t="s">
        <v>4080</v>
      </c>
      <c r="K192">
        <v>194424</v>
      </c>
      <c r="L192">
        <v>194711</v>
      </c>
      <c r="M192">
        <f t="shared" si="2"/>
        <v>288</v>
      </c>
    </row>
    <row r="193" spans="1:13" x14ac:dyDescent="0.3">
      <c r="A193" t="s">
        <v>600</v>
      </c>
      <c r="B193" t="s">
        <v>10</v>
      </c>
      <c r="C193">
        <v>837</v>
      </c>
      <c r="D193">
        <v>254780306</v>
      </c>
      <c r="E193" t="s">
        <v>11</v>
      </c>
      <c r="F193" t="s">
        <v>601</v>
      </c>
      <c r="G193" t="s">
        <v>11</v>
      </c>
      <c r="H193" t="s">
        <v>602</v>
      </c>
      <c r="I193" s="3" t="s">
        <v>3515</v>
      </c>
      <c r="J193" s="2" t="s">
        <v>4080</v>
      </c>
      <c r="K193">
        <v>194907</v>
      </c>
      <c r="L193">
        <v>197420</v>
      </c>
      <c r="M193">
        <f t="shared" si="2"/>
        <v>2514</v>
      </c>
    </row>
    <row r="194" spans="1:13" x14ac:dyDescent="0.3">
      <c r="A194" t="s">
        <v>603</v>
      </c>
      <c r="B194" t="s">
        <v>10</v>
      </c>
      <c r="C194">
        <v>335</v>
      </c>
      <c r="D194">
        <v>254780307</v>
      </c>
      <c r="E194" t="s">
        <v>604</v>
      </c>
      <c r="F194" t="s">
        <v>605</v>
      </c>
      <c r="G194" t="s">
        <v>11</v>
      </c>
      <c r="H194" t="s">
        <v>606</v>
      </c>
      <c r="I194" s="3" t="s">
        <v>3516</v>
      </c>
      <c r="J194" s="2" t="s">
        <v>4080</v>
      </c>
      <c r="K194">
        <v>198265</v>
      </c>
      <c r="L194">
        <v>199272</v>
      </c>
      <c r="M194">
        <f t="shared" si="2"/>
        <v>1008</v>
      </c>
    </row>
    <row r="195" spans="1:13" x14ac:dyDescent="0.3">
      <c r="A195" t="s">
        <v>607</v>
      </c>
      <c r="B195" t="s">
        <v>10</v>
      </c>
      <c r="C195">
        <v>288</v>
      </c>
      <c r="D195">
        <v>254780308</v>
      </c>
      <c r="E195" t="s">
        <v>11</v>
      </c>
      <c r="F195" t="s">
        <v>608</v>
      </c>
      <c r="G195" t="s">
        <v>11</v>
      </c>
      <c r="H195" t="s">
        <v>609</v>
      </c>
      <c r="I195" s="3" t="s">
        <v>3517</v>
      </c>
      <c r="J195" s="2" t="s">
        <v>4080</v>
      </c>
      <c r="K195">
        <v>199329</v>
      </c>
      <c r="L195">
        <v>200195</v>
      </c>
      <c r="M195">
        <f t="shared" ref="M195:M258" si="3">ABS(L195-K195)+1</f>
        <v>867</v>
      </c>
    </row>
    <row r="196" spans="1:13" x14ac:dyDescent="0.3">
      <c r="A196" t="s">
        <v>610</v>
      </c>
      <c r="B196" t="s">
        <v>11</v>
      </c>
      <c r="C196">
        <v>59</v>
      </c>
      <c r="D196">
        <v>254780309</v>
      </c>
      <c r="E196" t="s">
        <v>11</v>
      </c>
      <c r="F196" t="s">
        <v>611</v>
      </c>
      <c r="G196" t="s">
        <v>11</v>
      </c>
      <c r="H196" t="s">
        <v>612</v>
      </c>
      <c r="I196" s="3" t="s">
        <v>3518</v>
      </c>
      <c r="J196" s="2" t="s">
        <v>4080</v>
      </c>
      <c r="K196">
        <v>200229</v>
      </c>
      <c r="L196">
        <v>200408</v>
      </c>
      <c r="M196">
        <f t="shared" si="3"/>
        <v>180</v>
      </c>
    </row>
    <row r="197" spans="1:13" x14ac:dyDescent="0.3">
      <c r="A197" t="s">
        <v>613</v>
      </c>
      <c r="B197" t="s">
        <v>11</v>
      </c>
      <c r="C197">
        <v>119</v>
      </c>
      <c r="D197">
        <v>254780310</v>
      </c>
      <c r="E197" t="s">
        <v>11</v>
      </c>
      <c r="F197" t="s">
        <v>614</v>
      </c>
      <c r="G197" t="s">
        <v>11</v>
      </c>
      <c r="H197" t="s">
        <v>612</v>
      </c>
      <c r="I197" s="3" t="s">
        <v>3379</v>
      </c>
      <c r="J197" s="2" t="s">
        <v>4080</v>
      </c>
      <c r="K197">
        <v>200604</v>
      </c>
      <c r="L197">
        <v>200963</v>
      </c>
      <c r="M197">
        <f t="shared" si="3"/>
        <v>360</v>
      </c>
    </row>
    <row r="198" spans="1:13" x14ac:dyDescent="0.3">
      <c r="A198" t="s">
        <v>4095</v>
      </c>
      <c r="B198" t="s">
        <v>10</v>
      </c>
      <c r="C198">
        <v>85</v>
      </c>
      <c r="D198">
        <v>346722692</v>
      </c>
      <c r="E198" t="s">
        <v>11</v>
      </c>
      <c r="F198" t="s">
        <v>4096</v>
      </c>
      <c r="G198" t="s">
        <v>11</v>
      </c>
      <c r="H198" t="s">
        <v>11</v>
      </c>
      <c r="I198" t="s">
        <v>4191</v>
      </c>
      <c r="J198" s="2" t="s">
        <v>4080</v>
      </c>
      <c r="K198">
        <v>201151</v>
      </c>
      <c r="L198">
        <v>201235</v>
      </c>
      <c r="M198">
        <f t="shared" si="3"/>
        <v>85</v>
      </c>
    </row>
    <row r="199" spans="1:13" x14ac:dyDescent="0.3">
      <c r="A199" t="s">
        <v>615</v>
      </c>
      <c r="B199" t="s">
        <v>11</v>
      </c>
      <c r="C199">
        <v>177</v>
      </c>
      <c r="D199">
        <v>254780311</v>
      </c>
      <c r="E199" t="s">
        <v>11</v>
      </c>
      <c r="F199" t="s">
        <v>616</v>
      </c>
      <c r="G199" t="s">
        <v>11</v>
      </c>
      <c r="H199" t="s">
        <v>617</v>
      </c>
      <c r="I199" s="3" t="s">
        <v>3379</v>
      </c>
      <c r="J199" s="2" t="s">
        <v>4080</v>
      </c>
      <c r="K199">
        <v>201484</v>
      </c>
      <c r="L199">
        <v>202017</v>
      </c>
      <c r="M199">
        <f t="shared" si="3"/>
        <v>534</v>
      </c>
    </row>
    <row r="200" spans="1:13" x14ac:dyDescent="0.3">
      <c r="A200" t="s">
        <v>618</v>
      </c>
      <c r="B200" t="s">
        <v>10</v>
      </c>
      <c r="C200">
        <v>122</v>
      </c>
      <c r="D200">
        <v>254780312</v>
      </c>
      <c r="E200" t="s">
        <v>11</v>
      </c>
      <c r="F200" t="s">
        <v>619</v>
      </c>
      <c r="G200" t="s">
        <v>11</v>
      </c>
      <c r="H200" t="s">
        <v>620</v>
      </c>
      <c r="I200" s="3" t="s">
        <v>3519</v>
      </c>
      <c r="J200" s="2" t="s">
        <v>4080</v>
      </c>
      <c r="K200">
        <v>202550</v>
      </c>
      <c r="L200">
        <v>202918</v>
      </c>
      <c r="M200">
        <f t="shared" si="3"/>
        <v>369</v>
      </c>
    </row>
    <row r="201" spans="1:13" x14ac:dyDescent="0.3">
      <c r="A201" t="s">
        <v>4097</v>
      </c>
      <c r="B201" t="s">
        <v>10</v>
      </c>
      <c r="C201">
        <v>75</v>
      </c>
      <c r="D201">
        <v>346722692</v>
      </c>
      <c r="E201" t="s">
        <v>11</v>
      </c>
      <c r="F201" t="s">
        <v>4098</v>
      </c>
      <c r="G201" t="s">
        <v>11</v>
      </c>
      <c r="H201" t="s">
        <v>11</v>
      </c>
      <c r="I201" t="s">
        <v>4194</v>
      </c>
      <c r="J201" s="2" t="s">
        <v>4080</v>
      </c>
      <c r="K201">
        <v>202993</v>
      </c>
      <c r="L201">
        <v>203067</v>
      </c>
      <c r="M201">
        <f t="shared" si="3"/>
        <v>75</v>
      </c>
    </row>
    <row r="202" spans="1:13" x14ac:dyDescent="0.3">
      <c r="A202" t="s">
        <v>621</v>
      </c>
      <c r="B202" t="s">
        <v>11</v>
      </c>
      <c r="C202">
        <v>227</v>
      </c>
      <c r="D202">
        <v>254780313</v>
      </c>
      <c r="E202" t="s">
        <v>11</v>
      </c>
      <c r="F202" t="s">
        <v>622</v>
      </c>
      <c r="G202" t="s">
        <v>11</v>
      </c>
      <c r="H202" t="s">
        <v>623</v>
      </c>
      <c r="I202" s="3" t="s">
        <v>3520</v>
      </c>
      <c r="J202" s="2" t="s">
        <v>4080</v>
      </c>
      <c r="K202">
        <v>204153</v>
      </c>
      <c r="L202">
        <v>204836</v>
      </c>
      <c r="M202">
        <f t="shared" si="3"/>
        <v>684</v>
      </c>
    </row>
    <row r="203" spans="1:13" x14ac:dyDescent="0.3">
      <c r="A203" t="s">
        <v>4099</v>
      </c>
      <c r="B203" t="s">
        <v>10</v>
      </c>
      <c r="C203">
        <v>74</v>
      </c>
      <c r="D203">
        <v>346722692</v>
      </c>
      <c r="E203" t="s">
        <v>11</v>
      </c>
      <c r="F203" t="s">
        <v>4100</v>
      </c>
      <c r="G203" t="s">
        <v>11</v>
      </c>
      <c r="H203" t="s">
        <v>11</v>
      </c>
      <c r="I203" t="s">
        <v>4195</v>
      </c>
      <c r="J203" s="2" t="s">
        <v>4080</v>
      </c>
      <c r="K203">
        <v>205134</v>
      </c>
      <c r="L203">
        <v>205207</v>
      </c>
      <c r="M203">
        <f t="shared" si="3"/>
        <v>74</v>
      </c>
    </row>
    <row r="204" spans="1:13" x14ac:dyDescent="0.3">
      <c r="A204" t="s">
        <v>624</v>
      </c>
      <c r="B204" t="s">
        <v>11</v>
      </c>
      <c r="C204">
        <v>351</v>
      </c>
      <c r="D204">
        <v>254780314</v>
      </c>
      <c r="E204" t="s">
        <v>11</v>
      </c>
      <c r="F204" t="s">
        <v>625</v>
      </c>
      <c r="G204" t="s">
        <v>11</v>
      </c>
      <c r="H204" t="s">
        <v>11</v>
      </c>
      <c r="I204" s="3" t="s">
        <v>3521</v>
      </c>
      <c r="J204" s="2" t="s">
        <v>4080</v>
      </c>
      <c r="K204">
        <v>205404</v>
      </c>
      <c r="L204">
        <v>206459</v>
      </c>
      <c r="M204">
        <f t="shared" si="3"/>
        <v>1056</v>
      </c>
    </row>
    <row r="205" spans="1:13" x14ac:dyDescent="0.3">
      <c r="A205" t="s">
        <v>626</v>
      </c>
      <c r="B205" t="s">
        <v>11</v>
      </c>
      <c r="C205">
        <v>45</v>
      </c>
      <c r="D205">
        <v>254780315</v>
      </c>
      <c r="E205" t="s">
        <v>11</v>
      </c>
      <c r="F205" t="s">
        <v>627</v>
      </c>
      <c r="G205" t="s">
        <v>11</v>
      </c>
      <c r="H205" t="s">
        <v>11</v>
      </c>
      <c r="I205" s="3" t="s">
        <v>3379</v>
      </c>
      <c r="J205" s="2" t="s">
        <v>4080</v>
      </c>
      <c r="K205">
        <v>206780</v>
      </c>
      <c r="L205">
        <v>206917</v>
      </c>
      <c r="M205">
        <f t="shared" si="3"/>
        <v>138</v>
      </c>
    </row>
    <row r="206" spans="1:13" x14ac:dyDescent="0.3">
      <c r="A206" t="s">
        <v>628</v>
      </c>
      <c r="B206" t="s">
        <v>11</v>
      </c>
      <c r="C206">
        <v>805</v>
      </c>
      <c r="D206">
        <v>254780316</v>
      </c>
      <c r="E206" t="s">
        <v>629</v>
      </c>
      <c r="F206" t="s">
        <v>630</v>
      </c>
      <c r="G206" t="s">
        <v>11</v>
      </c>
      <c r="H206" t="s">
        <v>631</v>
      </c>
      <c r="I206" s="3" t="s">
        <v>3522</v>
      </c>
      <c r="J206" s="2" t="s">
        <v>4080</v>
      </c>
      <c r="K206">
        <v>207009</v>
      </c>
      <c r="L206">
        <v>209426</v>
      </c>
      <c r="M206">
        <f t="shared" si="3"/>
        <v>2418</v>
      </c>
    </row>
    <row r="207" spans="1:13" x14ac:dyDescent="0.3">
      <c r="A207" t="s">
        <v>632</v>
      </c>
      <c r="B207" t="s">
        <v>11</v>
      </c>
      <c r="C207">
        <v>366</v>
      </c>
      <c r="D207">
        <v>254780317</v>
      </c>
      <c r="E207" t="s">
        <v>633</v>
      </c>
      <c r="F207" t="s">
        <v>634</v>
      </c>
      <c r="G207" t="s">
        <v>11</v>
      </c>
      <c r="H207" t="s">
        <v>635</v>
      </c>
      <c r="I207" s="3" t="s">
        <v>3523</v>
      </c>
      <c r="J207" s="2" t="s">
        <v>4080</v>
      </c>
      <c r="K207">
        <v>209439</v>
      </c>
      <c r="L207">
        <v>210539</v>
      </c>
      <c r="M207">
        <f t="shared" si="3"/>
        <v>1101</v>
      </c>
    </row>
    <row r="208" spans="1:13" x14ac:dyDescent="0.3">
      <c r="A208" t="s">
        <v>636</v>
      </c>
      <c r="B208" t="s">
        <v>11</v>
      </c>
      <c r="C208">
        <v>123</v>
      </c>
      <c r="D208">
        <v>254780318</v>
      </c>
      <c r="E208" t="s">
        <v>637</v>
      </c>
      <c r="F208" t="s">
        <v>638</v>
      </c>
      <c r="G208" t="s">
        <v>11</v>
      </c>
      <c r="H208" t="s">
        <v>639</v>
      </c>
      <c r="I208" s="3" t="s">
        <v>3524</v>
      </c>
      <c r="J208" s="2" t="s">
        <v>4080</v>
      </c>
      <c r="K208">
        <v>210758</v>
      </c>
      <c r="L208">
        <v>211129</v>
      </c>
      <c r="M208">
        <f t="shared" si="3"/>
        <v>372</v>
      </c>
    </row>
    <row r="209" spans="1:13" x14ac:dyDescent="0.3">
      <c r="A209" t="s">
        <v>640</v>
      </c>
      <c r="B209" t="s">
        <v>11</v>
      </c>
      <c r="C209">
        <v>67</v>
      </c>
      <c r="D209">
        <v>254780319</v>
      </c>
      <c r="E209" t="s">
        <v>641</v>
      </c>
      <c r="F209" t="s">
        <v>642</v>
      </c>
      <c r="G209" t="s">
        <v>11</v>
      </c>
      <c r="H209" t="s">
        <v>643</v>
      </c>
      <c r="I209" s="3" t="s">
        <v>3525</v>
      </c>
      <c r="J209" s="2" t="s">
        <v>4080</v>
      </c>
      <c r="K209">
        <v>211174</v>
      </c>
      <c r="L209">
        <v>211377</v>
      </c>
      <c r="M209">
        <f t="shared" si="3"/>
        <v>204</v>
      </c>
    </row>
    <row r="210" spans="1:13" x14ac:dyDescent="0.3">
      <c r="A210" t="s">
        <v>644</v>
      </c>
      <c r="B210" t="s">
        <v>11</v>
      </c>
      <c r="C210">
        <v>136</v>
      </c>
      <c r="D210">
        <v>254780320</v>
      </c>
      <c r="E210" t="s">
        <v>645</v>
      </c>
      <c r="F210" t="s">
        <v>646</v>
      </c>
      <c r="G210" t="s">
        <v>11</v>
      </c>
      <c r="H210" t="s">
        <v>647</v>
      </c>
      <c r="I210" s="3" t="s">
        <v>3526</v>
      </c>
      <c r="J210" s="2" t="s">
        <v>4080</v>
      </c>
      <c r="K210">
        <v>211525</v>
      </c>
      <c r="L210">
        <v>211935</v>
      </c>
      <c r="M210">
        <f t="shared" si="3"/>
        <v>411</v>
      </c>
    </row>
    <row r="211" spans="1:13" x14ac:dyDescent="0.3">
      <c r="A211" t="s">
        <v>648</v>
      </c>
      <c r="B211" t="s">
        <v>10</v>
      </c>
      <c r="C211">
        <v>606</v>
      </c>
      <c r="D211">
        <v>254780321</v>
      </c>
      <c r="E211" t="s">
        <v>649</v>
      </c>
      <c r="F211" t="s">
        <v>650</v>
      </c>
      <c r="G211" t="s">
        <v>11</v>
      </c>
      <c r="H211" t="s">
        <v>651</v>
      </c>
      <c r="I211" s="3" t="s">
        <v>3527</v>
      </c>
      <c r="J211" s="2" t="s">
        <v>4080</v>
      </c>
      <c r="K211">
        <v>212344</v>
      </c>
      <c r="L211">
        <v>214164</v>
      </c>
      <c r="M211">
        <f t="shared" si="3"/>
        <v>1821</v>
      </c>
    </row>
    <row r="212" spans="1:13" x14ac:dyDescent="0.3">
      <c r="A212" t="s">
        <v>652</v>
      </c>
      <c r="B212" t="s">
        <v>10</v>
      </c>
      <c r="C212">
        <v>273</v>
      </c>
      <c r="D212">
        <v>254780322</v>
      </c>
      <c r="E212" t="s">
        <v>11</v>
      </c>
      <c r="F212" t="s">
        <v>653</v>
      </c>
      <c r="G212" t="s">
        <v>11</v>
      </c>
      <c r="H212" t="s">
        <v>11</v>
      </c>
      <c r="I212" s="3" t="s">
        <v>3528</v>
      </c>
      <c r="J212" s="2" t="s">
        <v>4080</v>
      </c>
      <c r="K212">
        <v>214734</v>
      </c>
      <c r="L212">
        <v>215555</v>
      </c>
      <c r="M212">
        <f t="shared" si="3"/>
        <v>822</v>
      </c>
    </row>
    <row r="213" spans="1:13" x14ac:dyDescent="0.3">
      <c r="A213" t="s">
        <v>654</v>
      </c>
      <c r="B213" t="s">
        <v>11</v>
      </c>
      <c r="C213">
        <v>491</v>
      </c>
      <c r="D213">
        <v>254780323</v>
      </c>
      <c r="E213" t="s">
        <v>11</v>
      </c>
      <c r="F213" t="s">
        <v>655</v>
      </c>
      <c r="G213" t="s">
        <v>11</v>
      </c>
      <c r="H213" t="s">
        <v>656</v>
      </c>
      <c r="I213" s="3" t="s">
        <v>3529</v>
      </c>
      <c r="J213" s="2" t="s">
        <v>4080</v>
      </c>
      <c r="K213">
        <v>215813</v>
      </c>
      <c r="L213">
        <v>217288</v>
      </c>
      <c r="M213">
        <f t="shared" si="3"/>
        <v>1476</v>
      </c>
    </row>
    <row r="214" spans="1:13" x14ac:dyDescent="0.3">
      <c r="A214" t="s">
        <v>657</v>
      </c>
      <c r="B214" t="s">
        <v>11</v>
      </c>
      <c r="C214">
        <v>61</v>
      </c>
      <c r="D214">
        <v>254780324</v>
      </c>
      <c r="E214" t="s">
        <v>11</v>
      </c>
      <c r="F214" t="s">
        <v>658</v>
      </c>
      <c r="G214" t="s">
        <v>11</v>
      </c>
      <c r="H214" t="s">
        <v>11</v>
      </c>
      <c r="I214" s="3" t="s">
        <v>3379</v>
      </c>
      <c r="J214" s="2" t="s">
        <v>4080</v>
      </c>
      <c r="K214">
        <v>217926</v>
      </c>
      <c r="L214">
        <v>218111</v>
      </c>
      <c r="M214">
        <f t="shared" si="3"/>
        <v>186</v>
      </c>
    </row>
    <row r="215" spans="1:13" x14ac:dyDescent="0.3">
      <c r="A215" t="s">
        <v>659</v>
      </c>
      <c r="B215" t="s">
        <v>11</v>
      </c>
      <c r="C215">
        <v>141</v>
      </c>
      <c r="D215">
        <v>254780325</v>
      </c>
      <c r="E215" t="s">
        <v>660</v>
      </c>
      <c r="F215" t="s">
        <v>661</v>
      </c>
      <c r="G215" t="s">
        <v>11</v>
      </c>
      <c r="H215" t="s">
        <v>662</v>
      </c>
      <c r="I215" s="3" t="s">
        <v>3530</v>
      </c>
      <c r="J215" s="2" t="s">
        <v>4080</v>
      </c>
      <c r="K215">
        <v>218229</v>
      </c>
      <c r="L215">
        <v>218654</v>
      </c>
      <c r="M215">
        <f t="shared" si="3"/>
        <v>426</v>
      </c>
    </row>
    <row r="216" spans="1:13" x14ac:dyDescent="0.3">
      <c r="A216" t="s">
        <v>663</v>
      </c>
      <c r="B216" t="s">
        <v>11</v>
      </c>
      <c r="C216">
        <v>416</v>
      </c>
      <c r="D216">
        <v>254780326</v>
      </c>
      <c r="E216" t="s">
        <v>664</v>
      </c>
      <c r="F216" t="s">
        <v>665</v>
      </c>
      <c r="G216" t="s">
        <v>11</v>
      </c>
      <c r="H216" t="s">
        <v>666</v>
      </c>
      <c r="I216" s="3" t="s">
        <v>3531</v>
      </c>
      <c r="J216" s="2" t="s">
        <v>4080</v>
      </c>
      <c r="K216">
        <v>218787</v>
      </c>
      <c r="L216">
        <v>220037</v>
      </c>
      <c r="M216">
        <f t="shared" si="3"/>
        <v>1251</v>
      </c>
    </row>
    <row r="217" spans="1:13" x14ac:dyDescent="0.3">
      <c r="A217" t="s">
        <v>667</v>
      </c>
      <c r="B217" t="s">
        <v>10</v>
      </c>
      <c r="C217">
        <v>890</v>
      </c>
      <c r="D217">
        <v>254780327</v>
      </c>
      <c r="E217" t="s">
        <v>668</v>
      </c>
      <c r="F217" t="s">
        <v>669</v>
      </c>
      <c r="G217" t="s">
        <v>11</v>
      </c>
      <c r="H217" t="s">
        <v>670</v>
      </c>
      <c r="I217" s="3" t="s">
        <v>3532</v>
      </c>
      <c r="J217" s="2" t="s">
        <v>4080</v>
      </c>
      <c r="K217">
        <v>220345</v>
      </c>
      <c r="L217">
        <v>223017</v>
      </c>
      <c r="M217">
        <f t="shared" si="3"/>
        <v>2673</v>
      </c>
    </row>
    <row r="218" spans="1:13" x14ac:dyDescent="0.3">
      <c r="A218" t="s">
        <v>671</v>
      </c>
      <c r="B218" t="s">
        <v>10</v>
      </c>
      <c r="C218">
        <v>333</v>
      </c>
      <c r="D218">
        <v>254780328</v>
      </c>
      <c r="E218" t="s">
        <v>11</v>
      </c>
      <c r="F218" t="s">
        <v>672</v>
      </c>
      <c r="G218" t="s">
        <v>11</v>
      </c>
      <c r="H218" t="s">
        <v>673</v>
      </c>
      <c r="I218" s="3" t="s">
        <v>3533</v>
      </c>
      <c r="J218" s="2" t="s">
        <v>4080</v>
      </c>
      <c r="K218">
        <v>223175</v>
      </c>
      <c r="L218">
        <v>224176</v>
      </c>
      <c r="M218">
        <f t="shared" si="3"/>
        <v>1002</v>
      </c>
    </row>
    <row r="219" spans="1:13" x14ac:dyDescent="0.3">
      <c r="A219" t="s">
        <v>674</v>
      </c>
      <c r="B219" t="s">
        <v>10</v>
      </c>
      <c r="C219">
        <v>135</v>
      </c>
      <c r="D219">
        <v>254780329</v>
      </c>
      <c r="E219" t="s">
        <v>675</v>
      </c>
      <c r="F219" t="s">
        <v>676</v>
      </c>
      <c r="G219" t="s">
        <v>11</v>
      </c>
      <c r="H219" t="s">
        <v>677</v>
      </c>
      <c r="I219" s="3" t="s">
        <v>3534</v>
      </c>
      <c r="J219" s="2" t="s">
        <v>4080</v>
      </c>
      <c r="K219">
        <v>224635</v>
      </c>
      <c r="L219">
        <v>225042</v>
      </c>
      <c r="M219">
        <f t="shared" si="3"/>
        <v>408</v>
      </c>
    </row>
    <row r="220" spans="1:13" x14ac:dyDescent="0.3">
      <c r="A220" t="s">
        <v>678</v>
      </c>
      <c r="B220" t="s">
        <v>10</v>
      </c>
      <c r="C220">
        <v>83</v>
      </c>
      <c r="D220">
        <v>254780330</v>
      </c>
      <c r="E220" t="s">
        <v>679</v>
      </c>
      <c r="F220" t="s">
        <v>680</v>
      </c>
      <c r="G220" t="s">
        <v>11</v>
      </c>
      <c r="H220" t="s">
        <v>681</v>
      </c>
      <c r="I220" s="3" t="s">
        <v>3535</v>
      </c>
      <c r="J220" s="2" t="s">
        <v>4080</v>
      </c>
      <c r="K220">
        <v>225055</v>
      </c>
      <c r="L220">
        <v>225306</v>
      </c>
      <c r="M220">
        <f t="shared" si="3"/>
        <v>252</v>
      </c>
    </row>
    <row r="221" spans="1:13" x14ac:dyDescent="0.3">
      <c r="A221" t="s">
        <v>682</v>
      </c>
      <c r="B221" t="s">
        <v>10</v>
      </c>
      <c r="C221">
        <v>179</v>
      </c>
      <c r="D221">
        <v>254780331</v>
      </c>
      <c r="E221" t="s">
        <v>683</v>
      </c>
      <c r="F221" t="s">
        <v>684</v>
      </c>
      <c r="G221" t="s">
        <v>11</v>
      </c>
      <c r="H221" t="s">
        <v>685</v>
      </c>
      <c r="I221" s="3" t="s">
        <v>3536</v>
      </c>
      <c r="J221" s="2" t="s">
        <v>4080</v>
      </c>
      <c r="K221">
        <v>225696</v>
      </c>
      <c r="L221">
        <v>226235</v>
      </c>
      <c r="M221">
        <f t="shared" si="3"/>
        <v>540</v>
      </c>
    </row>
    <row r="222" spans="1:13" x14ac:dyDescent="0.3">
      <c r="A222" t="s">
        <v>686</v>
      </c>
      <c r="B222" t="s">
        <v>10</v>
      </c>
      <c r="C222">
        <v>504</v>
      </c>
      <c r="D222">
        <v>254780332</v>
      </c>
      <c r="E222" t="s">
        <v>687</v>
      </c>
      <c r="F222" t="s">
        <v>688</v>
      </c>
      <c r="G222" t="s">
        <v>11</v>
      </c>
      <c r="H222" t="s">
        <v>689</v>
      </c>
      <c r="I222" s="3" t="s">
        <v>3537</v>
      </c>
      <c r="J222" s="2" t="s">
        <v>4080</v>
      </c>
      <c r="K222">
        <v>226455</v>
      </c>
      <c r="L222">
        <v>227969</v>
      </c>
      <c r="M222">
        <f t="shared" si="3"/>
        <v>1515</v>
      </c>
    </row>
    <row r="223" spans="1:13" x14ac:dyDescent="0.3">
      <c r="A223" t="s">
        <v>690</v>
      </c>
      <c r="B223" t="s">
        <v>10</v>
      </c>
      <c r="C223">
        <v>370</v>
      </c>
      <c r="D223">
        <v>254780333</v>
      </c>
      <c r="E223" t="s">
        <v>11</v>
      </c>
      <c r="F223" t="s">
        <v>691</v>
      </c>
      <c r="G223" t="s">
        <v>11</v>
      </c>
      <c r="H223" t="s">
        <v>692</v>
      </c>
      <c r="I223" s="3" t="s">
        <v>3538</v>
      </c>
      <c r="J223" s="2" t="s">
        <v>4080</v>
      </c>
      <c r="K223">
        <v>228006</v>
      </c>
      <c r="L223">
        <v>229118</v>
      </c>
      <c r="M223">
        <f t="shared" si="3"/>
        <v>1113</v>
      </c>
    </row>
    <row r="224" spans="1:13" x14ac:dyDescent="0.3">
      <c r="A224" t="s">
        <v>693</v>
      </c>
      <c r="B224" t="s">
        <v>10</v>
      </c>
      <c r="C224">
        <v>479</v>
      </c>
      <c r="D224">
        <v>254780334</v>
      </c>
      <c r="E224" t="s">
        <v>11</v>
      </c>
      <c r="F224" t="s">
        <v>694</v>
      </c>
      <c r="G224" t="s">
        <v>11</v>
      </c>
      <c r="H224" t="s">
        <v>695</v>
      </c>
      <c r="I224" s="3" t="s">
        <v>3539</v>
      </c>
      <c r="J224" s="2" t="s">
        <v>4080</v>
      </c>
      <c r="K224">
        <v>229184</v>
      </c>
      <c r="L224">
        <v>230623</v>
      </c>
      <c r="M224">
        <f t="shared" si="3"/>
        <v>1440</v>
      </c>
    </row>
    <row r="225" spans="1:13" x14ac:dyDescent="0.3">
      <c r="A225" t="s">
        <v>696</v>
      </c>
      <c r="B225" t="s">
        <v>10</v>
      </c>
      <c r="C225">
        <v>156</v>
      </c>
      <c r="D225">
        <v>254780335</v>
      </c>
      <c r="E225" t="s">
        <v>11</v>
      </c>
      <c r="F225" t="s">
        <v>697</v>
      </c>
      <c r="G225" t="s">
        <v>11</v>
      </c>
      <c r="H225" t="s">
        <v>698</v>
      </c>
      <c r="I225" s="3" t="s">
        <v>3540</v>
      </c>
      <c r="J225" s="2" t="s">
        <v>4080</v>
      </c>
      <c r="K225">
        <v>230614</v>
      </c>
      <c r="L225">
        <v>231084</v>
      </c>
      <c r="M225">
        <f t="shared" si="3"/>
        <v>471</v>
      </c>
    </row>
    <row r="226" spans="1:13" x14ac:dyDescent="0.3">
      <c r="A226" t="s">
        <v>699</v>
      </c>
      <c r="B226" t="s">
        <v>10</v>
      </c>
      <c r="C226">
        <v>488</v>
      </c>
      <c r="D226">
        <v>254780336</v>
      </c>
      <c r="E226" t="s">
        <v>11</v>
      </c>
      <c r="F226" t="s">
        <v>700</v>
      </c>
      <c r="G226" t="s">
        <v>11</v>
      </c>
      <c r="H226" t="s">
        <v>701</v>
      </c>
      <c r="I226" s="3" t="s">
        <v>3541</v>
      </c>
      <c r="J226" s="2" t="s">
        <v>4080</v>
      </c>
      <c r="K226">
        <v>231334</v>
      </c>
      <c r="L226">
        <v>232800</v>
      </c>
      <c r="M226">
        <f t="shared" si="3"/>
        <v>1467</v>
      </c>
    </row>
    <row r="227" spans="1:13" x14ac:dyDescent="0.3">
      <c r="A227" t="s">
        <v>702</v>
      </c>
      <c r="B227" t="s">
        <v>10</v>
      </c>
      <c r="C227">
        <v>257</v>
      </c>
      <c r="D227">
        <v>254780337</v>
      </c>
      <c r="E227" t="s">
        <v>11</v>
      </c>
      <c r="F227" t="s">
        <v>703</v>
      </c>
      <c r="G227" t="s">
        <v>11</v>
      </c>
      <c r="H227" t="s">
        <v>704</v>
      </c>
      <c r="I227" s="3" t="s">
        <v>3542</v>
      </c>
      <c r="J227" s="2" t="s">
        <v>4080</v>
      </c>
      <c r="K227">
        <v>232797</v>
      </c>
      <c r="L227">
        <v>233570</v>
      </c>
      <c r="M227">
        <f t="shared" si="3"/>
        <v>774</v>
      </c>
    </row>
    <row r="228" spans="1:13" x14ac:dyDescent="0.3">
      <c r="A228" t="s">
        <v>705</v>
      </c>
      <c r="B228" t="s">
        <v>11</v>
      </c>
      <c r="C228">
        <v>129</v>
      </c>
      <c r="D228">
        <v>254780338</v>
      </c>
      <c r="E228" t="s">
        <v>11</v>
      </c>
      <c r="F228" t="s">
        <v>706</v>
      </c>
      <c r="G228" t="s">
        <v>11</v>
      </c>
      <c r="H228" t="s">
        <v>11</v>
      </c>
      <c r="I228" s="3" t="s">
        <v>3379</v>
      </c>
      <c r="J228" s="2" t="s">
        <v>4080</v>
      </c>
      <c r="K228">
        <v>233782</v>
      </c>
      <c r="L228">
        <v>234171</v>
      </c>
      <c r="M228">
        <f t="shared" si="3"/>
        <v>390</v>
      </c>
    </row>
    <row r="229" spans="1:13" x14ac:dyDescent="0.3">
      <c r="A229" t="s">
        <v>707</v>
      </c>
      <c r="B229" t="s">
        <v>10</v>
      </c>
      <c r="C229">
        <v>88</v>
      </c>
      <c r="D229">
        <v>254780339</v>
      </c>
      <c r="E229" t="s">
        <v>11</v>
      </c>
      <c r="F229" t="s">
        <v>708</v>
      </c>
      <c r="G229" t="s">
        <v>11</v>
      </c>
      <c r="H229" t="s">
        <v>11</v>
      </c>
      <c r="I229" s="3" t="s">
        <v>3379</v>
      </c>
      <c r="J229" s="2" t="s">
        <v>4080</v>
      </c>
      <c r="K229">
        <v>234860</v>
      </c>
      <c r="L229">
        <v>235126</v>
      </c>
      <c r="M229">
        <f t="shared" si="3"/>
        <v>267</v>
      </c>
    </row>
    <row r="230" spans="1:13" x14ac:dyDescent="0.3">
      <c r="A230" t="s">
        <v>709</v>
      </c>
      <c r="B230" t="s">
        <v>11</v>
      </c>
      <c r="C230">
        <v>348</v>
      </c>
      <c r="D230">
        <v>254780340</v>
      </c>
      <c r="E230" t="s">
        <v>11</v>
      </c>
      <c r="F230" t="s">
        <v>710</v>
      </c>
      <c r="G230" t="s">
        <v>11</v>
      </c>
      <c r="H230" t="s">
        <v>711</v>
      </c>
      <c r="I230" s="3" t="s">
        <v>3543</v>
      </c>
      <c r="J230" s="2" t="s">
        <v>4080</v>
      </c>
      <c r="K230">
        <v>236356</v>
      </c>
      <c r="L230">
        <v>237402</v>
      </c>
      <c r="M230">
        <f t="shared" si="3"/>
        <v>1047</v>
      </c>
    </row>
    <row r="231" spans="1:13" x14ac:dyDescent="0.3">
      <c r="A231" t="s">
        <v>712</v>
      </c>
      <c r="B231" t="s">
        <v>11</v>
      </c>
      <c r="C231">
        <v>281</v>
      </c>
      <c r="D231">
        <v>254780341</v>
      </c>
      <c r="E231" t="s">
        <v>11</v>
      </c>
      <c r="F231" t="s">
        <v>713</v>
      </c>
      <c r="G231" t="s">
        <v>11</v>
      </c>
      <c r="H231" t="s">
        <v>714</v>
      </c>
      <c r="I231" s="3" t="s">
        <v>3544</v>
      </c>
      <c r="J231" s="2" t="s">
        <v>4080</v>
      </c>
      <c r="K231">
        <v>237399</v>
      </c>
      <c r="L231">
        <v>238244</v>
      </c>
      <c r="M231">
        <f t="shared" si="3"/>
        <v>846</v>
      </c>
    </row>
    <row r="232" spans="1:13" x14ac:dyDescent="0.3">
      <c r="A232" t="s">
        <v>715</v>
      </c>
      <c r="B232" t="s">
        <v>11</v>
      </c>
      <c r="C232">
        <v>309</v>
      </c>
      <c r="D232">
        <v>254780342</v>
      </c>
      <c r="E232" t="s">
        <v>11</v>
      </c>
      <c r="F232" t="s">
        <v>716</v>
      </c>
      <c r="G232" t="s">
        <v>11</v>
      </c>
      <c r="H232" t="s">
        <v>717</v>
      </c>
      <c r="I232" s="3" t="s">
        <v>3545</v>
      </c>
      <c r="J232" s="2" t="s">
        <v>4080</v>
      </c>
      <c r="K232">
        <v>238316</v>
      </c>
      <c r="L232">
        <v>239245</v>
      </c>
      <c r="M232">
        <f t="shared" si="3"/>
        <v>930</v>
      </c>
    </row>
    <row r="233" spans="1:13" x14ac:dyDescent="0.3">
      <c r="A233" t="s">
        <v>718</v>
      </c>
      <c r="B233" t="s">
        <v>10</v>
      </c>
      <c r="C233">
        <v>311</v>
      </c>
      <c r="D233">
        <v>254780343</v>
      </c>
      <c r="E233" t="s">
        <v>11</v>
      </c>
      <c r="F233" t="s">
        <v>719</v>
      </c>
      <c r="G233" t="s">
        <v>11</v>
      </c>
      <c r="H233" t="s">
        <v>720</v>
      </c>
      <c r="I233" s="3" t="s">
        <v>3546</v>
      </c>
      <c r="J233" s="2" t="s">
        <v>4080</v>
      </c>
      <c r="K233">
        <v>239785</v>
      </c>
      <c r="L233">
        <v>240720</v>
      </c>
      <c r="M233">
        <f t="shared" si="3"/>
        <v>936</v>
      </c>
    </row>
    <row r="234" spans="1:13" x14ac:dyDescent="0.3">
      <c r="A234" t="s">
        <v>721</v>
      </c>
      <c r="B234" t="s">
        <v>10</v>
      </c>
      <c r="C234">
        <v>154</v>
      </c>
      <c r="D234">
        <v>254780344</v>
      </c>
      <c r="E234" t="s">
        <v>11</v>
      </c>
      <c r="F234" t="s">
        <v>722</v>
      </c>
      <c r="G234" t="s">
        <v>11</v>
      </c>
      <c r="H234" t="s">
        <v>723</v>
      </c>
      <c r="I234" s="3" t="s">
        <v>3547</v>
      </c>
      <c r="J234" s="2" t="s">
        <v>4080</v>
      </c>
      <c r="K234">
        <v>240702</v>
      </c>
      <c r="L234">
        <v>241166</v>
      </c>
      <c r="M234">
        <f t="shared" si="3"/>
        <v>465</v>
      </c>
    </row>
    <row r="235" spans="1:13" x14ac:dyDescent="0.3">
      <c r="A235" t="s">
        <v>724</v>
      </c>
      <c r="B235" t="s">
        <v>11</v>
      </c>
      <c r="C235">
        <v>170</v>
      </c>
      <c r="D235">
        <v>254780345</v>
      </c>
      <c r="E235" t="s">
        <v>725</v>
      </c>
      <c r="F235" t="s">
        <v>726</v>
      </c>
      <c r="G235" t="s">
        <v>11</v>
      </c>
      <c r="H235" t="s">
        <v>727</v>
      </c>
      <c r="I235" s="3" t="s">
        <v>3548</v>
      </c>
      <c r="J235" s="2" t="s">
        <v>4080</v>
      </c>
      <c r="K235">
        <v>241187</v>
      </c>
      <c r="L235">
        <v>241699</v>
      </c>
      <c r="M235">
        <f t="shared" si="3"/>
        <v>513</v>
      </c>
    </row>
    <row r="236" spans="1:13" x14ac:dyDescent="0.3">
      <c r="A236" t="s">
        <v>728</v>
      </c>
      <c r="B236" t="s">
        <v>11</v>
      </c>
      <c r="C236">
        <v>149</v>
      </c>
      <c r="D236">
        <v>254780346</v>
      </c>
      <c r="E236" t="s">
        <v>729</v>
      </c>
      <c r="F236" t="s">
        <v>730</v>
      </c>
      <c r="G236" t="s">
        <v>11</v>
      </c>
      <c r="H236" t="s">
        <v>731</v>
      </c>
      <c r="I236" s="3" t="s">
        <v>3549</v>
      </c>
      <c r="J236" s="2" t="s">
        <v>4080</v>
      </c>
      <c r="K236">
        <v>241705</v>
      </c>
      <c r="L236">
        <v>242154</v>
      </c>
      <c r="M236">
        <f t="shared" si="3"/>
        <v>450</v>
      </c>
    </row>
    <row r="237" spans="1:13" x14ac:dyDescent="0.3">
      <c r="A237" t="s">
        <v>732</v>
      </c>
      <c r="B237" t="s">
        <v>11</v>
      </c>
      <c r="C237">
        <v>204</v>
      </c>
      <c r="D237">
        <v>254780347</v>
      </c>
      <c r="E237" t="s">
        <v>733</v>
      </c>
      <c r="F237" t="s">
        <v>734</v>
      </c>
      <c r="G237" t="s">
        <v>11</v>
      </c>
      <c r="H237" t="s">
        <v>735</v>
      </c>
      <c r="I237" s="3" t="s">
        <v>3550</v>
      </c>
      <c r="J237" s="2" t="s">
        <v>4080</v>
      </c>
      <c r="K237">
        <v>242218</v>
      </c>
      <c r="L237">
        <v>242832</v>
      </c>
      <c r="M237">
        <f t="shared" si="3"/>
        <v>615</v>
      </c>
    </row>
    <row r="238" spans="1:13" x14ac:dyDescent="0.3">
      <c r="A238" t="s">
        <v>736</v>
      </c>
      <c r="B238" t="s">
        <v>11</v>
      </c>
      <c r="C238">
        <v>364</v>
      </c>
      <c r="D238">
        <v>254780348</v>
      </c>
      <c r="E238" t="s">
        <v>11</v>
      </c>
      <c r="F238" t="s">
        <v>737</v>
      </c>
      <c r="G238" t="s">
        <v>11</v>
      </c>
      <c r="H238" t="s">
        <v>738</v>
      </c>
      <c r="I238" s="3" t="s">
        <v>3551</v>
      </c>
      <c r="J238" s="2" t="s">
        <v>4080</v>
      </c>
      <c r="K238">
        <v>242814</v>
      </c>
      <c r="L238">
        <v>243908</v>
      </c>
      <c r="M238">
        <f t="shared" si="3"/>
        <v>1095</v>
      </c>
    </row>
    <row r="239" spans="1:13" x14ac:dyDescent="0.3">
      <c r="A239" t="s">
        <v>739</v>
      </c>
      <c r="B239" t="s">
        <v>11</v>
      </c>
      <c r="C239">
        <v>433</v>
      </c>
      <c r="D239">
        <v>254780349</v>
      </c>
      <c r="E239" t="s">
        <v>740</v>
      </c>
      <c r="F239" t="s">
        <v>741</v>
      </c>
      <c r="G239" t="s">
        <v>11</v>
      </c>
      <c r="H239" t="s">
        <v>742</v>
      </c>
      <c r="I239" s="3" t="s">
        <v>3552</v>
      </c>
      <c r="J239" s="2" t="s">
        <v>4080</v>
      </c>
      <c r="K239">
        <v>244052</v>
      </c>
      <c r="L239">
        <v>245353</v>
      </c>
      <c r="M239">
        <f t="shared" si="3"/>
        <v>1302</v>
      </c>
    </row>
    <row r="240" spans="1:13" x14ac:dyDescent="0.3">
      <c r="A240" t="s">
        <v>743</v>
      </c>
      <c r="B240" t="s">
        <v>11</v>
      </c>
      <c r="C240">
        <v>431</v>
      </c>
      <c r="D240">
        <v>254780350</v>
      </c>
      <c r="E240" t="s">
        <v>11</v>
      </c>
      <c r="F240" t="s">
        <v>744</v>
      </c>
      <c r="G240" t="s">
        <v>11</v>
      </c>
      <c r="H240" t="s">
        <v>745</v>
      </c>
      <c r="I240" s="3" t="s">
        <v>3379</v>
      </c>
      <c r="J240" s="2" t="s">
        <v>4080</v>
      </c>
      <c r="K240">
        <v>245465</v>
      </c>
      <c r="L240">
        <v>246760</v>
      </c>
      <c r="M240">
        <f t="shared" si="3"/>
        <v>1296</v>
      </c>
    </row>
    <row r="241" spans="1:13" x14ac:dyDescent="0.3">
      <c r="A241" t="s">
        <v>746</v>
      </c>
      <c r="B241" t="s">
        <v>11</v>
      </c>
      <c r="C241">
        <v>171</v>
      </c>
      <c r="D241">
        <v>254780351</v>
      </c>
      <c r="E241" t="s">
        <v>11</v>
      </c>
      <c r="F241" t="s">
        <v>747</v>
      </c>
      <c r="G241" t="s">
        <v>11</v>
      </c>
      <c r="H241" t="s">
        <v>748</v>
      </c>
      <c r="I241" s="3" t="s">
        <v>3553</v>
      </c>
      <c r="J241" s="2" t="s">
        <v>4080</v>
      </c>
      <c r="K241">
        <v>246959</v>
      </c>
      <c r="L241">
        <v>247474</v>
      </c>
      <c r="M241">
        <f t="shared" si="3"/>
        <v>516</v>
      </c>
    </row>
    <row r="242" spans="1:13" x14ac:dyDescent="0.3">
      <c r="A242" t="s">
        <v>749</v>
      </c>
      <c r="B242" t="s">
        <v>10</v>
      </c>
      <c r="C242">
        <v>337</v>
      </c>
      <c r="D242">
        <v>255764463</v>
      </c>
      <c r="E242" t="s">
        <v>11</v>
      </c>
      <c r="F242" t="s">
        <v>750</v>
      </c>
      <c r="G242" t="s">
        <v>11</v>
      </c>
      <c r="H242" t="s">
        <v>751</v>
      </c>
      <c r="I242" s="3" t="s">
        <v>3554</v>
      </c>
      <c r="J242" s="2" t="s">
        <v>4080</v>
      </c>
      <c r="K242">
        <v>247816</v>
      </c>
      <c r="L242">
        <v>248829</v>
      </c>
      <c r="M242">
        <f t="shared" si="3"/>
        <v>1014</v>
      </c>
    </row>
    <row r="243" spans="1:13" x14ac:dyDescent="0.3">
      <c r="A243" t="s">
        <v>752</v>
      </c>
      <c r="B243" t="s">
        <v>11</v>
      </c>
      <c r="C243">
        <v>753</v>
      </c>
      <c r="D243">
        <v>254780353</v>
      </c>
      <c r="E243" t="s">
        <v>753</v>
      </c>
      <c r="F243" t="s">
        <v>754</v>
      </c>
      <c r="G243" t="s">
        <v>11</v>
      </c>
      <c r="H243" t="s">
        <v>193</v>
      </c>
      <c r="I243" s="3" t="s">
        <v>3555</v>
      </c>
      <c r="J243" s="2" t="s">
        <v>4080</v>
      </c>
      <c r="K243">
        <v>249125</v>
      </c>
      <c r="L243">
        <v>251386</v>
      </c>
      <c r="M243">
        <f t="shared" si="3"/>
        <v>2262</v>
      </c>
    </row>
    <row r="244" spans="1:13" x14ac:dyDescent="0.3">
      <c r="A244" t="s">
        <v>755</v>
      </c>
      <c r="B244" t="s">
        <v>11</v>
      </c>
      <c r="C244">
        <v>38</v>
      </c>
      <c r="D244">
        <v>254780354</v>
      </c>
      <c r="E244" t="s">
        <v>11</v>
      </c>
      <c r="F244" t="s">
        <v>756</v>
      </c>
      <c r="G244" t="s">
        <v>11</v>
      </c>
      <c r="H244" t="s">
        <v>11</v>
      </c>
      <c r="I244" s="3" t="s">
        <v>3379</v>
      </c>
      <c r="J244" s="2" t="s">
        <v>4080</v>
      </c>
      <c r="K244">
        <v>251559</v>
      </c>
      <c r="L244">
        <v>251675</v>
      </c>
      <c r="M244">
        <f t="shared" si="3"/>
        <v>117</v>
      </c>
    </row>
    <row r="245" spans="1:13" x14ac:dyDescent="0.3">
      <c r="A245" t="s">
        <v>757</v>
      </c>
      <c r="B245" t="s">
        <v>11</v>
      </c>
      <c r="C245">
        <v>429</v>
      </c>
      <c r="D245">
        <v>254780355</v>
      </c>
      <c r="E245" t="s">
        <v>758</v>
      </c>
      <c r="F245" t="s">
        <v>759</v>
      </c>
      <c r="G245" t="s">
        <v>11</v>
      </c>
      <c r="H245" t="s">
        <v>760</v>
      </c>
      <c r="I245" s="3" t="s">
        <v>3556</v>
      </c>
      <c r="J245" s="2" t="s">
        <v>4080</v>
      </c>
      <c r="K245">
        <v>251721</v>
      </c>
      <c r="L245">
        <v>253010</v>
      </c>
      <c r="M245">
        <f t="shared" si="3"/>
        <v>1290</v>
      </c>
    </row>
    <row r="246" spans="1:13" x14ac:dyDescent="0.3">
      <c r="A246" t="s">
        <v>761</v>
      </c>
      <c r="B246" t="s">
        <v>10</v>
      </c>
      <c r="C246">
        <v>120</v>
      </c>
      <c r="D246">
        <v>254780356</v>
      </c>
      <c r="E246" t="s">
        <v>11</v>
      </c>
      <c r="F246" t="s">
        <v>762</v>
      </c>
      <c r="G246" t="s">
        <v>11</v>
      </c>
      <c r="H246" t="s">
        <v>11</v>
      </c>
      <c r="I246" s="3" t="s">
        <v>3379</v>
      </c>
      <c r="J246" s="2" t="s">
        <v>4080</v>
      </c>
      <c r="K246">
        <v>253208</v>
      </c>
      <c r="L246">
        <v>253570</v>
      </c>
      <c r="M246">
        <f t="shared" si="3"/>
        <v>363</v>
      </c>
    </row>
    <row r="247" spans="1:13" x14ac:dyDescent="0.3">
      <c r="A247" t="s">
        <v>763</v>
      </c>
      <c r="B247" t="s">
        <v>10</v>
      </c>
      <c r="C247">
        <v>394</v>
      </c>
      <c r="D247">
        <v>254780357</v>
      </c>
      <c r="E247" t="s">
        <v>11</v>
      </c>
      <c r="F247" t="s">
        <v>764</v>
      </c>
      <c r="G247" t="s">
        <v>11</v>
      </c>
      <c r="H247" t="s">
        <v>11</v>
      </c>
      <c r="I247" s="3" t="s">
        <v>3379</v>
      </c>
      <c r="J247" s="2" t="s">
        <v>4080</v>
      </c>
      <c r="K247">
        <v>253661</v>
      </c>
      <c r="L247">
        <v>254845</v>
      </c>
      <c r="M247">
        <f t="shared" si="3"/>
        <v>1185</v>
      </c>
    </row>
    <row r="248" spans="1:13" x14ac:dyDescent="0.3">
      <c r="A248" t="s">
        <v>765</v>
      </c>
      <c r="B248" t="s">
        <v>10</v>
      </c>
      <c r="C248">
        <v>149</v>
      </c>
      <c r="D248">
        <v>255764464</v>
      </c>
      <c r="E248" t="s">
        <v>11</v>
      </c>
      <c r="F248" t="s">
        <v>766</v>
      </c>
      <c r="G248" t="s">
        <v>11</v>
      </c>
      <c r="H248" t="s">
        <v>767</v>
      </c>
      <c r="I248" s="3" t="s">
        <v>3557</v>
      </c>
      <c r="J248" s="2" t="s">
        <v>4080</v>
      </c>
      <c r="K248">
        <v>255669</v>
      </c>
      <c r="L248">
        <v>256118</v>
      </c>
      <c r="M248">
        <f t="shared" si="3"/>
        <v>450</v>
      </c>
    </row>
    <row r="249" spans="1:13" x14ac:dyDescent="0.3">
      <c r="A249" t="s">
        <v>768</v>
      </c>
      <c r="B249" t="s">
        <v>10</v>
      </c>
      <c r="C249">
        <v>210</v>
      </c>
      <c r="D249">
        <v>254780359</v>
      </c>
      <c r="E249" t="s">
        <v>11</v>
      </c>
      <c r="F249" t="s">
        <v>769</v>
      </c>
      <c r="G249" t="s">
        <v>11</v>
      </c>
      <c r="H249" t="s">
        <v>770</v>
      </c>
      <c r="I249" s="3" t="s">
        <v>3558</v>
      </c>
      <c r="J249" s="2" t="s">
        <v>4080</v>
      </c>
      <c r="K249">
        <v>256428</v>
      </c>
      <c r="L249">
        <v>257060</v>
      </c>
      <c r="M249">
        <f t="shared" si="3"/>
        <v>633</v>
      </c>
    </row>
    <row r="250" spans="1:13" x14ac:dyDescent="0.3">
      <c r="A250" t="s">
        <v>771</v>
      </c>
      <c r="B250" t="s">
        <v>11</v>
      </c>
      <c r="C250">
        <v>305</v>
      </c>
      <c r="D250">
        <v>254780360</v>
      </c>
      <c r="E250" t="s">
        <v>11</v>
      </c>
      <c r="F250" t="s">
        <v>772</v>
      </c>
      <c r="G250" t="s">
        <v>11</v>
      </c>
      <c r="H250" t="s">
        <v>773</v>
      </c>
      <c r="I250" s="3" t="s">
        <v>3559</v>
      </c>
      <c r="J250" s="2" t="s">
        <v>4080</v>
      </c>
      <c r="K250">
        <v>257275</v>
      </c>
      <c r="L250">
        <v>258192</v>
      </c>
      <c r="M250">
        <f t="shared" si="3"/>
        <v>918</v>
      </c>
    </row>
    <row r="251" spans="1:13" x14ac:dyDescent="0.3">
      <c r="A251" t="s">
        <v>774</v>
      </c>
      <c r="B251" t="s">
        <v>11</v>
      </c>
      <c r="C251">
        <v>61</v>
      </c>
      <c r="D251">
        <v>254780361</v>
      </c>
      <c r="E251" t="s">
        <v>11</v>
      </c>
      <c r="F251" t="s">
        <v>775</v>
      </c>
      <c r="G251" t="s">
        <v>11</v>
      </c>
      <c r="H251" t="s">
        <v>776</v>
      </c>
      <c r="I251" s="3" t="s">
        <v>3560</v>
      </c>
      <c r="J251" s="2" t="s">
        <v>4080</v>
      </c>
      <c r="K251">
        <v>258969</v>
      </c>
      <c r="L251">
        <v>259154</v>
      </c>
      <c r="M251">
        <f t="shared" si="3"/>
        <v>186</v>
      </c>
    </row>
    <row r="252" spans="1:13" x14ac:dyDescent="0.3">
      <c r="A252" t="s">
        <v>777</v>
      </c>
      <c r="B252" t="s">
        <v>10</v>
      </c>
      <c r="C252">
        <v>382</v>
      </c>
      <c r="D252">
        <v>255764465</v>
      </c>
      <c r="E252" t="s">
        <v>778</v>
      </c>
      <c r="F252" t="s">
        <v>779</v>
      </c>
      <c r="G252" t="s">
        <v>11</v>
      </c>
      <c r="H252" t="s">
        <v>780</v>
      </c>
      <c r="I252" s="3" t="s">
        <v>3561</v>
      </c>
      <c r="J252" s="2" t="s">
        <v>4080</v>
      </c>
      <c r="K252">
        <v>259515</v>
      </c>
      <c r="L252">
        <v>260663</v>
      </c>
      <c r="M252">
        <f t="shared" si="3"/>
        <v>1149</v>
      </c>
    </row>
    <row r="253" spans="1:13" x14ac:dyDescent="0.3">
      <c r="A253" t="s">
        <v>781</v>
      </c>
      <c r="B253" t="s">
        <v>11</v>
      </c>
      <c r="C253">
        <v>264</v>
      </c>
      <c r="D253">
        <v>254780363</v>
      </c>
      <c r="E253" t="s">
        <v>782</v>
      </c>
      <c r="F253" t="s">
        <v>783</v>
      </c>
      <c r="G253" t="s">
        <v>11</v>
      </c>
      <c r="H253" t="s">
        <v>784</v>
      </c>
      <c r="I253" s="3" t="s">
        <v>3562</v>
      </c>
      <c r="J253" s="2" t="s">
        <v>4080</v>
      </c>
      <c r="K253">
        <v>260694</v>
      </c>
      <c r="L253">
        <v>261488</v>
      </c>
      <c r="M253">
        <f t="shared" si="3"/>
        <v>795</v>
      </c>
    </row>
    <row r="254" spans="1:13" x14ac:dyDescent="0.3">
      <c r="A254" t="s">
        <v>785</v>
      </c>
      <c r="B254" t="s">
        <v>11</v>
      </c>
      <c r="C254">
        <v>224</v>
      </c>
      <c r="D254">
        <v>254780364</v>
      </c>
      <c r="E254" t="s">
        <v>11</v>
      </c>
      <c r="F254" t="s">
        <v>786</v>
      </c>
      <c r="G254" t="s">
        <v>11</v>
      </c>
      <c r="H254" t="s">
        <v>784</v>
      </c>
      <c r="I254" s="3" t="s">
        <v>3562</v>
      </c>
      <c r="J254" s="2" t="s">
        <v>4080</v>
      </c>
      <c r="K254">
        <v>261830</v>
      </c>
      <c r="L254">
        <v>262504</v>
      </c>
      <c r="M254">
        <f t="shared" si="3"/>
        <v>675</v>
      </c>
    </row>
    <row r="255" spans="1:13" x14ac:dyDescent="0.3">
      <c r="A255" t="s">
        <v>787</v>
      </c>
      <c r="B255" t="s">
        <v>11</v>
      </c>
      <c r="C255">
        <v>299</v>
      </c>
      <c r="D255">
        <v>254780365</v>
      </c>
      <c r="E255" t="s">
        <v>11</v>
      </c>
      <c r="F255" t="s">
        <v>788</v>
      </c>
      <c r="G255" t="s">
        <v>11</v>
      </c>
      <c r="H255" t="s">
        <v>789</v>
      </c>
      <c r="I255" s="3" t="s">
        <v>3563</v>
      </c>
      <c r="J255" s="2" t="s">
        <v>4080</v>
      </c>
      <c r="K255">
        <v>262679</v>
      </c>
      <c r="L255">
        <v>263578</v>
      </c>
      <c r="M255">
        <f t="shared" si="3"/>
        <v>900</v>
      </c>
    </row>
    <row r="256" spans="1:13" x14ac:dyDescent="0.3">
      <c r="A256" t="s">
        <v>790</v>
      </c>
      <c r="B256" t="s">
        <v>10</v>
      </c>
      <c r="C256">
        <v>174</v>
      </c>
      <c r="D256">
        <v>255764466</v>
      </c>
      <c r="E256" t="s">
        <v>11</v>
      </c>
      <c r="F256" t="s">
        <v>791</v>
      </c>
      <c r="G256" t="s">
        <v>11</v>
      </c>
      <c r="H256" t="s">
        <v>792</v>
      </c>
      <c r="I256" s="3" t="s">
        <v>3379</v>
      </c>
      <c r="J256" s="2" t="s">
        <v>4080</v>
      </c>
      <c r="K256">
        <v>264256</v>
      </c>
      <c r="L256">
        <v>264780</v>
      </c>
      <c r="M256">
        <f t="shared" si="3"/>
        <v>525</v>
      </c>
    </row>
    <row r="257" spans="1:13" x14ac:dyDescent="0.3">
      <c r="A257" t="s">
        <v>793</v>
      </c>
      <c r="B257" t="s">
        <v>11</v>
      </c>
      <c r="C257">
        <v>281</v>
      </c>
      <c r="D257">
        <v>254780367</v>
      </c>
      <c r="E257" t="s">
        <v>11</v>
      </c>
      <c r="F257" t="s">
        <v>794</v>
      </c>
      <c r="G257" t="s">
        <v>11</v>
      </c>
      <c r="H257" t="s">
        <v>795</v>
      </c>
      <c r="I257" s="3" t="s">
        <v>3564</v>
      </c>
      <c r="J257" s="2" t="s">
        <v>4080</v>
      </c>
      <c r="K257">
        <v>264875</v>
      </c>
      <c r="L257">
        <v>265720</v>
      </c>
      <c r="M257">
        <f t="shared" si="3"/>
        <v>846</v>
      </c>
    </row>
    <row r="258" spans="1:13" x14ac:dyDescent="0.3">
      <c r="A258" t="s">
        <v>796</v>
      </c>
      <c r="B258" t="s">
        <v>10</v>
      </c>
      <c r="C258">
        <v>249</v>
      </c>
      <c r="D258">
        <v>254780368</v>
      </c>
      <c r="E258" t="s">
        <v>797</v>
      </c>
      <c r="F258" t="s">
        <v>798</v>
      </c>
      <c r="G258" t="s">
        <v>11</v>
      </c>
      <c r="H258" t="s">
        <v>799</v>
      </c>
      <c r="I258" s="3" t="s">
        <v>3565</v>
      </c>
      <c r="J258" s="2" t="s">
        <v>4080</v>
      </c>
      <c r="K258">
        <v>266258</v>
      </c>
      <c r="L258">
        <v>267007</v>
      </c>
      <c r="M258">
        <f t="shared" si="3"/>
        <v>750</v>
      </c>
    </row>
    <row r="259" spans="1:13" x14ac:dyDescent="0.3">
      <c r="A259" t="s">
        <v>800</v>
      </c>
      <c r="B259" t="s">
        <v>10</v>
      </c>
      <c r="C259">
        <v>318</v>
      </c>
      <c r="D259">
        <v>254780369</v>
      </c>
      <c r="E259" t="s">
        <v>801</v>
      </c>
      <c r="F259" t="s">
        <v>802</v>
      </c>
      <c r="G259" t="s">
        <v>11</v>
      </c>
      <c r="H259" t="s">
        <v>803</v>
      </c>
      <c r="I259" s="3" t="s">
        <v>3566</v>
      </c>
      <c r="J259" s="2" t="s">
        <v>4080</v>
      </c>
      <c r="K259">
        <v>266994</v>
      </c>
      <c r="L259">
        <v>267950</v>
      </c>
      <c r="M259">
        <f t="shared" ref="M259:M322" si="4">ABS(L259-K259)+1</f>
        <v>957</v>
      </c>
    </row>
    <row r="260" spans="1:13" x14ac:dyDescent="0.3">
      <c r="A260" t="s">
        <v>804</v>
      </c>
      <c r="B260" t="s">
        <v>10</v>
      </c>
      <c r="C260">
        <v>473</v>
      </c>
      <c r="D260">
        <v>254780370</v>
      </c>
      <c r="E260" t="s">
        <v>805</v>
      </c>
      <c r="F260" t="s">
        <v>806</v>
      </c>
      <c r="G260" t="s">
        <v>11</v>
      </c>
      <c r="H260" t="s">
        <v>807</v>
      </c>
      <c r="I260" s="3" t="s">
        <v>3567</v>
      </c>
      <c r="J260" s="2" t="s">
        <v>4080</v>
      </c>
      <c r="K260">
        <v>268037</v>
      </c>
      <c r="L260">
        <v>269458</v>
      </c>
      <c r="M260">
        <f t="shared" si="4"/>
        <v>1422</v>
      </c>
    </row>
    <row r="261" spans="1:13" x14ac:dyDescent="0.3">
      <c r="A261" t="s">
        <v>808</v>
      </c>
      <c r="B261" t="s">
        <v>10</v>
      </c>
      <c r="C261">
        <v>431</v>
      </c>
      <c r="D261">
        <v>254780371</v>
      </c>
      <c r="E261" t="s">
        <v>809</v>
      </c>
      <c r="F261" t="s">
        <v>810</v>
      </c>
      <c r="G261" t="s">
        <v>11</v>
      </c>
      <c r="H261" t="s">
        <v>811</v>
      </c>
      <c r="I261" s="3" t="s">
        <v>3568</v>
      </c>
      <c r="J261" s="2" t="s">
        <v>4080</v>
      </c>
      <c r="K261">
        <v>269636</v>
      </c>
      <c r="L261">
        <v>270931</v>
      </c>
      <c r="M261">
        <f t="shared" si="4"/>
        <v>1296</v>
      </c>
    </row>
    <row r="262" spans="1:13" x14ac:dyDescent="0.3">
      <c r="A262" t="s">
        <v>812</v>
      </c>
      <c r="B262" t="s">
        <v>11</v>
      </c>
      <c r="C262">
        <v>246</v>
      </c>
      <c r="D262">
        <v>254780372</v>
      </c>
      <c r="E262" t="s">
        <v>813</v>
      </c>
      <c r="F262" t="s">
        <v>814</v>
      </c>
      <c r="G262" t="s">
        <v>11</v>
      </c>
      <c r="H262" t="s">
        <v>815</v>
      </c>
      <c r="I262" s="3" t="s">
        <v>3569</v>
      </c>
      <c r="J262" s="2" t="s">
        <v>4080</v>
      </c>
      <c r="K262">
        <v>271164</v>
      </c>
      <c r="L262">
        <v>271904</v>
      </c>
      <c r="M262">
        <f t="shared" si="4"/>
        <v>741</v>
      </c>
    </row>
    <row r="263" spans="1:13" x14ac:dyDescent="0.3">
      <c r="A263" t="s">
        <v>816</v>
      </c>
      <c r="B263" t="s">
        <v>11</v>
      </c>
      <c r="C263">
        <v>172</v>
      </c>
      <c r="D263">
        <v>254780373</v>
      </c>
      <c r="E263" t="s">
        <v>817</v>
      </c>
      <c r="F263" t="s">
        <v>818</v>
      </c>
      <c r="G263" t="s">
        <v>11</v>
      </c>
      <c r="H263" t="s">
        <v>11</v>
      </c>
      <c r="I263" s="3" t="s">
        <v>3570</v>
      </c>
      <c r="J263" s="2" t="s">
        <v>4080</v>
      </c>
      <c r="K263">
        <v>271901</v>
      </c>
      <c r="L263">
        <v>272419</v>
      </c>
      <c r="M263">
        <f t="shared" si="4"/>
        <v>519</v>
      </c>
    </row>
    <row r="264" spans="1:13" x14ac:dyDescent="0.3">
      <c r="A264" t="s">
        <v>819</v>
      </c>
      <c r="B264" t="s">
        <v>11</v>
      </c>
      <c r="C264">
        <v>238</v>
      </c>
      <c r="D264">
        <v>254780374</v>
      </c>
      <c r="E264" t="s">
        <v>820</v>
      </c>
      <c r="F264" t="s">
        <v>821</v>
      </c>
      <c r="G264" t="s">
        <v>11</v>
      </c>
      <c r="H264" t="s">
        <v>822</v>
      </c>
      <c r="I264" s="3" t="s">
        <v>3571</v>
      </c>
      <c r="J264" s="2" t="s">
        <v>4080</v>
      </c>
      <c r="K264">
        <v>272438</v>
      </c>
      <c r="L264">
        <v>273154</v>
      </c>
      <c r="M264">
        <f t="shared" si="4"/>
        <v>717</v>
      </c>
    </row>
    <row r="265" spans="1:13" x14ac:dyDescent="0.3">
      <c r="A265" t="s">
        <v>823</v>
      </c>
      <c r="B265" t="s">
        <v>11</v>
      </c>
      <c r="C265">
        <v>175</v>
      </c>
      <c r="D265">
        <v>254780375</v>
      </c>
      <c r="E265" t="s">
        <v>11</v>
      </c>
      <c r="F265" t="s">
        <v>824</v>
      </c>
      <c r="G265" t="s">
        <v>11</v>
      </c>
      <c r="H265" t="s">
        <v>825</v>
      </c>
      <c r="I265" s="3" t="s">
        <v>3379</v>
      </c>
      <c r="J265" s="2" t="s">
        <v>4080</v>
      </c>
      <c r="K265">
        <v>273154</v>
      </c>
      <c r="L265">
        <v>273681</v>
      </c>
      <c r="M265">
        <f t="shared" si="4"/>
        <v>528</v>
      </c>
    </row>
    <row r="266" spans="1:13" x14ac:dyDescent="0.3">
      <c r="A266" t="s">
        <v>826</v>
      </c>
      <c r="B266" t="s">
        <v>11</v>
      </c>
      <c r="C266">
        <v>369</v>
      </c>
      <c r="D266">
        <v>254780376</v>
      </c>
      <c r="E266" t="s">
        <v>827</v>
      </c>
      <c r="F266" t="s">
        <v>828</v>
      </c>
      <c r="G266" t="s">
        <v>11</v>
      </c>
      <c r="H266" t="s">
        <v>829</v>
      </c>
      <c r="I266" s="3" t="s">
        <v>3572</v>
      </c>
      <c r="J266" s="2" t="s">
        <v>4080</v>
      </c>
      <c r="K266">
        <v>273678</v>
      </c>
      <c r="L266">
        <v>274787</v>
      </c>
      <c r="M266">
        <f t="shared" si="4"/>
        <v>1110</v>
      </c>
    </row>
    <row r="267" spans="1:13" x14ac:dyDescent="0.3">
      <c r="A267" t="s">
        <v>830</v>
      </c>
      <c r="B267" t="s">
        <v>11</v>
      </c>
      <c r="C267">
        <v>152</v>
      </c>
      <c r="D267">
        <v>254780377</v>
      </c>
      <c r="E267" t="s">
        <v>831</v>
      </c>
      <c r="F267" t="s">
        <v>832</v>
      </c>
      <c r="G267" t="s">
        <v>11</v>
      </c>
      <c r="H267" t="s">
        <v>833</v>
      </c>
      <c r="I267" s="3" t="s">
        <v>3573</v>
      </c>
      <c r="J267" s="2" t="s">
        <v>4080</v>
      </c>
      <c r="K267">
        <v>274784</v>
      </c>
      <c r="L267">
        <v>275242</v>
      </c>
      <c r="M267">
        <f t="shared" si="4"/>
        <v>459</v>
      </c>
    </row>
    <row r="268" spans="1:13" x14ac:dyDescent="0.3">
      <c r="A268" t="s">
        <v>834</v>
      </c>
      <c r="B268" t="s">
        <v>11</v>
      </c>
      <c r="C268">
        <v>262</v>
      </c>
      <c r="D268">
        <v>254780378</v>
      </c>
      <c r="E268" t="s">
        <v>835</v>
      </c>
      <c r="F268" t="s">
        <v>836</v>
      </c>
      <c r="G268" t="s">
        <v>11</v>
      </c>
      <c r="H268" t="s">
        <v>837</v>
      </c>
      <c r="I268" s="3" t="s">
        <v>3574</v>
      </c>
      <c r="J268" s="2" t="s">
        <v>4080</v>
      </c>
      <c r="K268">
        <v>275260</v>
      </c>
      <c r="L268">
        <v>276048</v>
      </c>
      <c r="M268">
        <f t="shared" si="4"/>
        <v>789</v>
      </c>
    </row>
    <row r="269" spans="1:13" x14ac:dyDescent="0.3">
      <c r="A269" t="s">
        <v>838</v>
      </c>
      <c r="B269" t="s">
        <v>11</v>
      </c>
      <c r="C269">
        <v>108</v>
      </c>
      <c r="D269">
        <v>254780379</v>
      </c>
      <c r="E269" t="s">
        <v>839</v>
      </c>
      <c r="F269" t="s">
        <v>840</v>
      </c>
      <c r="G269" t="s">
        <v>11</v>
      </c>
      <c r="H269" t="s">
        <v>841</v>
      </c>
      <c r="I269" s="3" t="s">
        <v>3575</v>
      </c>
      <c r="J269" s="2" t="s">
        <v>4080</v>
      </c>
      <c r="K269">
        <v>276077</v>
      </c>
      <c r="L269">
        <v>276403</v>
      </c>
      <c r="M269">
        <f t="shared" si="4"/>
        <v>327</v>
      </c>
    </row>
    <row r="270" spans="1:13" x14ac:dyDescent="0.3">
      <c r="A270" t="s">
        <v>842</v>
      </c>
      <c r="B270" t="s">
        <v>11</v>
      </c>
      <c r="C270">
        <v>134</v>
      </c>
      <c r="D270">
        <v>254780380</v>
      </c>
      <c r="E270" t="s">
        <v>843</v>
      </c>
      <c r="F270" t="s">
        <v>844</v>
      </c>
      <c r="G270" t="s">
        <v>11</v>
      </c>
      <c r="H270" t="s">
        <v>845</v>
      </c>
      <c r="I270" s="3" t="s">
        <v>3576</v>
      </c>
      <c r="J270" s="2" t="s">
        <v>4080</v>
      </c>
      <c r="K270">
        <v>276403</v>
      </c>
      <c r="L270">
        <v>276807</v>
      </c>
      <c r="M270">
        <f t="shared" si="4"/>
        <v>405</v>
      </c>
    </row>
    <row r="271" spans="1:13" x14ac:dyDescent="0.3">
      <c r="A271" t="s">
        <v>846</v>
      </c>
      <c r="B271" t="s">
        <v>11</v>
      </c>
      <c r="C271">
        <v>130</v>
      </c>
      <c r="D271">
        <v>254780381</v>
      </c>
      <c r="E271" t="s">
        <v>847</v>
      </c>
      <c r="F271" t="s">
        <v>848</v>
      </c>
      <c r="G271" t="s">
        <v>11</v>
      </c>
      <c r="H271" t="s">
        <v>849</v>
      </c>
      <c r="I271" s="3" t="s">
        <v>3577</v>
      </c>
      <c r="J271" s="2" t="s">
        <v>4080</v>
      </c>
      <c r="K271">
        <v>276812</v>
      </c>
      <c r="L271">
        <v>277204</v>
      </c>
      <c r="M271">
        <f t="shared" si="4"/>
        <v>393</v>
      </c>
    </row>
    <row r="272" spans="1:13" x14ac:dyDescent="0.3">
      <c r="A272" t="s">
        <v>850</v>
      </c>
      <c r="B272" t="s">
        <v>10</v>
      </c>
      <c r="C272">
        <v>465</v>
      </c>
      <c r="D272">
        <v>254780382</v>
      </c>
      <c r="E272" t="s">
        <v>11</v>
      </c>
      <c r="F272" t="s">
        <v>851</v>
      </c>
      <c r="G272" t="s">
        <v>11</v>
      </c>
      <c r="H272" t="s">
        <v>852</v>
      </c>
      <c r="I272" s="3" t="s">
        <v>3578</v>
      </c>
      <c r="J272" s="2" t="s">
        <v>4080</v>
      </c>
      <c r="K272">
        <v>278091</v>
      </c>
      <c r="L272">
        <v>279488</v>
      </c>
      <c r="M272">
        <f t="shared" si="4"/>
        <v>1398</v>
      </c>
    </row>
    <row r="273" spans="1:13" x14ac:dyDescent="0.3">
      <c r="A273" t="s">
        <v>853</v>
      </c>
      <c r="B273" t="s">
        <v>10</v>
      </c>
      <c r="C273">
        <v>227</v>
      </c>
      <c r="D273">
        <v>254780383</v>
      </c>
      <c r="E273" t="s">
        <v>11</v>
      </c>
      <c r="F273" t="s">
        <v>854</v>
      </c>
      <c r="G273" t="s">
        <v>11</v>
      </c>
      <c r="H273" t="s">
        <v>855</v>
      </c>
      <c r="I273" s="3" t="s">
        <v>3579</v>
      </c>
      <c r="J273" s="2" t="s">
        <v>4080</v>
      </c>
      <c r="K273">
        <v>279613</v>
      </c>
      <c r="L273">
        <v>280296</v>
      </c>
      <c r="M273">
        <f t="shared" si="4"/>
        <v>684</v>
      </c>
    </row>
    <row r="274" spans="1:13" x14ac:dyDescent="0.3">
      <c r="A274" t="s">
        <v>856</v>
      </c>
      <c r="B274" t="s">
        <v>11</v>
      </c>
      <c r="C274">
        <v>665</v>
      </c>
      <c r="D274">
        <v>254780384</v>
      </c>
      <c r="E274" t="s">
        <v>11</v>
      </c>
      <c r="F274" t="s">
        <v>857</v>
      </c>
      <c r="G274" t="s">
        <v>11</v>
      </c>
      <c r="H274" t="s">
        <v>11</v>
      </c>
      <c r="I274" s="3" t="s">
        <v>3580</v>
      </c>
      <c r="J274" s="2" t="s">
        <v>4080</v>
      </c>
      <c r="K274">
        <v>280315</v>
      </c>
      <c r="L274">
        <v>282312</v>
      </c>
      <c r="M274">
        <f t="shared" si="4"/>
        <v>1998</v>
      </c>
    </row>
    <row r="275" spans="1:13" x14ac:dyDescent="0.3">
      <c r="A275" t="s">
        <v>858</v>
      </c>
      <c r="B275" t="s">
        <v>10</v>
      </c>
      <c r="C275">
        <v>565</v>
      </c>
      <c r="D275">
        <v>255764467</v>
      </c>
      <c r="E275" t="s">
        <v>11</v>
      </c>
      <c r="F275" t="s">
        <v>859</v>
      </c>
      <c r="G275" t="s">
        <v>11</v>
      </c>
      <c r="H275" t="s">
        <v>860</v>
      </c>
      <c r="I275" s="3" t="s">
        <v>3581</v>
      </c>
      <c r="J275" s="2" t="s">
        <v>4080</v>
      </c>
      <c r="K275">
        <v>282556</v>
      </c>
      <c r="L275">
        <v>284253</v>
      </c>
      <c r="M275">
        <f t="shared" si="4"/>
        <v>1698</v>
      </c>
    </row>
    <row r="276" spans="1:13" x14ac:dyDescent="0.3">
      <c r="A276" t="s">
        <v>862</v>
      </c>
      <c r="B276" t="s">
        <v>10</v>
      </c>
      <c r="C276">
        <v>440</v>
      </c>
      <c r="D276">
        <v>254780386</v>
      </c>
      <c r="E276" t="s">
        <v>11</v>
      </c>
      <c r="F276" t="s">
        <v>863</v>
      </c>
      <c r="G276" t="s">
        <v>11</v>
      </c>
      <c r="H276" t="s">
        <v>864</v>
      </c>
      <c r="I276" s="3" t="s">
        <v>3582</v>
      </c>
      <c r="J276" s="2" t="s">
        <v>4080</v>
      </c>
      <c r="K276">
        <v>284258</v>
      </c>
      <c r="L276">
        <v>285580</v>
      </c>
      <c r="M276">
        <f t="shared" si="4"/>
        <v>1323</v>
      </c>
    </row>
    <row r="277" spans="1:13" x14ac:dyDescent="0.3">
      <c r="A277" t="s">
        <v>865</v>
      </c>
      <c r="B277" t="s">
        <v>10</v>
      </c>
      <c r="C277">
        <v>426</v>
      </c>
      <c r="D277">
        <v>254780387</v>
      </c>
      <c r="E277" t="s">
        <v>11</v>
      </c>
      <c r="F277" t="s">
        <v>866</v>
      </c>
      <c r="G277" t="s">
        <v>11</v>
      </c>
      <c r="H277" t="s">
        <v>867</v>
      </c>
      <c r="I277" s="3" t="s">
        <v>3583</v>
      </c>
      <c r="J277" s="2" t="s">
        <v>4080</v>
      </c>
      <c r="K277">
        <v>285887</v>
      </c>
      <c r="L277">
        <v>287167</v>
      </c>
      <c r="M277">
        <f t="shared" si="4"/>
        <v>1281</v>
      </c>
    </row>
    <row r="278" spans="1:13" x14ac:dyDescent="0.3">
      <c r="A278" t="s">
        <v>868</v>
      </c>
      <c r="B278" t="s">
        <v>11</v>
      </c>
      <c r="C278">
        <v>458</v>
      </c>
      <c r="D278">
        <v>254780388</v>
      </c>
      <c r="E278" t="s">
        <v>11</v>
      </c>
      <c r="F278" t="s">
        <v>869</v>
      </c>
      <c r="G278" t="s">
        <v>11</v>
      </c>
      <c r="H278" t="s">
        <v>11</v>
      </c>
      <c r="I278" s="3" t="s">
        <v>3379</v>
      </c>
      <c r="J278" s="2" t="s">
        <v>4080</v>
      </c>
      <c r="K278">
        <v>287740</v>
      </c>
      <c r="L278">
        <v>289116</v>
      </c>
      <c r="M278">
        <f t="shared" si="4"/>
        <v>1377</v>
      </c>
    </row>
    <row r="279" spans="1:13" x14ac:dyDescent="0.3">
      <c r="A279" t="s">
        <v>870</v>
      </c>
      <c r="B279" t="s">
        <v>11</v>
      </c>
      <c r="C279">
        <v>45</v>
      </c>
      <c r="D279">
        <v>254780389</v>
      </c>
      <c r="E279" t="s">
        <v>11</v>
      </c>
      <c r="F279" t="s">
        <v>871</v>
      </c>
      <c r="G279" t="s">
        <v>11</v>
      </c>
      <c r="H279" t="s">
        <v>11</v>
      </c>
      <c r="I279" s="3" t="s">
        <v>3379</v>
      </c>
      <c r="J279" s="2" t="s">
        <v>4080</v>
      </c>
      <c r="K279">
        <v>289587</v>
      </c>
      <c r="L279">
        <v>289724</v>
      </c>
      <c r="M279">
        <f t="shared" si="4"/>
        <v>138</v>
      </c>
    </row>
    <row r="280" spans="1:13" x14ac:dyDescent="0.3">
      <c r="A280" t="s">
        <v>872</v>
      </c>
      <c r="B280" t="s">
        <v>11</v>
      </c>
      <c r="C280">
        <v>140</v>
      </c>
      <c r="D280">
        <v>254780390</v>
      </c>
      <c r="E280" t="s">
        <v>873</v>
      </c>
      <c r="F280" t="s">
        <v>874</v>
      </c>
      <c r="G280" t="s">
        <v>11</v>
      </c>
      <c r="H280" t="s">
        <v>875</v>
      </c>
      <c r="I280" s="3" t="s">
        <v>3584</v>
      </c>
      <c r="J280" s="2" t="s">
        <v>4080</v>
      </c>
      <c r="K280">
        <v>289840</v>
      </c>
      <c r="L280">
        <v>290262</v>
      </c>
      <c r="M280">
        <f t="shared" si="4"/>
        <v>423</v>
      </c>
    </row>
    <row r="281" spans="1:13" x14ac:dyDescent="0.3">
      <c r="A281" t="s">
        <v>876</v>
      </c>
      <c r="B281" t="s">
        <v>11</v>
      </c>
      <c r="C281">
        <v>141</v>
      </c>
      <c r="D281">
        <v>254780391</v>
      </c>
      <c r="E281" t="s">
        <v>11</v>
      </c>
      <c r="F281" t="s">
        <v>877</v>
      </c>
      <c r="G281" t="s">
        <v>11</v>
      </c>
      <c r="H281" t="s">
        <v>878</v>
      </c>
      <c r="I281" s="3" t="s">
        <v>3585</v>
      </c>
      <c r="J281" s="2" t="s">
        <v>4080</v>
      </c>
      <c r="K281">
        <v>290437</v>
      </c>
      <c r="L281">
        <v>290862</v>
      </c>
      <c r="M281">
        <f t="shared" si="4"/>
        <v>426</v>
      </c>
    </row>
    <row r="282" spans="1:13" x14ac:dyDescent="0.3">
      <c r="A282" t="s">
        <v>879</v>
      </c>
      <c r="B282" t="s">
        <v>11</v>
      </c>
      <c r="C282">
        <v>494</v>
      </c>
      <c r="D282">
        <v>254780392</v>
      </c>
      <c r="E282" t="s">
        <v>11</v>
      </c>
      <c r="F282" t="s">
        <v>880</v>
      </c>
      <c r="G282" t="s">
        <v>11</v>
      </c>
      <c r="H282" t="s">
        <v>881</v>
      </c>
      <c r="I282" s="3" t="s">
        <v>3586</v>
      </c>
      <c r="J282" s="2" t="s">
        <v>4080</v>
      </c>
      <c r="K282">
        <v>290859</v>
      </c>
      <c r="L282">
        <v>292343</v>
      </c>
      <c r="M282">
        <f t="shared" si="4"/>
        <v>1485</v>
      </c>
    </row>
    <row r="283" spans="1:13" x14ac:dyDescent="0.3">
      <c r="A283" t="s">
        <v>882</v>
      </c>
      <c r="B283" t="s">
        <v>10</v>
      </c>
      <c r="C283">
        <v>361</v>
      </c>
      <c r="D283">
        <v>255764468</v>
      </c>
      <c r="E283" t="s">
        <v>11</v>
      </c>
      <c r="F283" t="s">
        <v>883</v>
      </c>
      <c r="G283" t="s">
        <v>11</v>
      </c>
      <c r="H283" t="s">
        <v>884</v>
      </c>
      <c r="I283" s="3" t="s">
        <v>3587</v>
      </c>
      <c r="J283" s="2" t="s">
        <v>4080</v>
      </c>
      <c r="K283">
        <v>292560</v>
      </c>
      <c r="L283">
        <v>293645</v>
      </c>
      <c r="M283">
        <f t="shared" si="4"/>
        <v>1086</v>
      </c>
    </row>
    <row r="284" spans="1:13" x14ac:dyDescent="0.3">
      <c r="A284" t="s">
        <v>885</v>
      </c>
      <c r="B284" t="s">
        <v>10</v>
      </c>
      <c r="C284">
        <v>361</v>
      </c>
      <c r="D284">
        <v>255764469</v>
      </c>
      <c r="E284" t="s">
        <v>11</v>
      </c>
      <c r="F284" t="s">
        <v>886</v>
      </c>
      <c r="G284" t="s">
        <v>11</v>
      </c>
      <c r="H284" t="s">
        <v>884</v>
      </c>
      <c r="I284" s="3" t="s">
        <v>3588</v>
      </c>
      <c r="J284" s="2" t="s">
        <v>4080</v>
      </c>
      <c r="K284">
        <v>293686</v>
      </c>
      <c r="L284">
        <v>294771</v>
      </c>
      <c r="M284">
        <f t="shared" si="4"/>
        <v>1086</v>
      </c>
    </row>
    <row r="285" spans="1:13" x14ac:dyDescent="0.3">
      <c r="A285" t="s">
        <v>887</v>
      </c>
      <c r="B285" t="s">
        <v>10</v>
      </c>
      <c r="C285">
        <v>762</v>
      </c>
      <c r="D285">
        <v>254780395</v>
      </c>
      <c r="E285" t="s">
        <v>11</v>
      </c>
      <c r="F285" t="s">
        <v>888</v>
      </c>
      <c r="G285" t="s">
        <v>11</v>
      </c>
      <c r="H285" t="s">
        <v>889</v>
      </c>
      <c r="I285" s="3" t="s">
        <v>3589</v>
      </c>
      <c r="J285" s="2" t="s">
        <v>4080</v>
      </c>
      <c r="K285">
        <v>294774</v>
      </c>
      <c r="L285">
        <v>297062</v>
      </c>
      <c r="M285">
        <f t="shared" si="4"/>
        <v>2289</v>
      </c>
    </row>
    <row r="286" spans="1:13" x14ac:dyDescent="0.3">
      <c r="A286" t="s">
        <v>890</v>
      </c>
      <c r="B286" t="s">
        <v>10</v>
      </c>
      <c r="C286">
        <v>317</v>
      </c>
      <c r="D286">
        <v>254780396</v>
      </c>
      <c r="E286" t="s">
        <v>11</v>
      </c>
      <c r="F286" t="s">
        <v>891</v>
      </c>
      <c r="G286" t="s">
        <v>11</v>
      </c>
      <c r="H286" t="s">
        <v>892</v>
      </c>
      <c r="I286" s="3" t="s">
        <v>3590</v>
      </c>
      <c r="J286" s="2" t="s">
        <v>4080</v>
      </c>
      <c r="K286">
        <v>297120</v>
      </c>
      <c r="L286">
        <v>298073</v>
      </c>
      <c r="M286">
        <f t="shared" si="4"/>
        <v>954</v>
      </c>
    </row>
    <row r="287" spans="1:13" x14ac:dyDescent="0.3">
      <c r="A287" t="s">
        <v>893</v>
      </c>
      <c r="B287" t="s">
        <v>10</v>
      </c>
      <c r="C287">
        <v>343</v>
      </c>
      <c r="D287">
        <v>254780397</v>
      </c>
      <c r="E287" t="s">
        <v>894</v>
      </c>
      <c r="F287" t="s">
        <v>895</v>
      </c>
      <c r="G287" t="s">
        <v>11</v>
      </c>
      <c r="H287" t="s">
        <v>896</v>
      </c>
      <c r="I287" s="3" t="s">
        <v>3591</v>
      </c>
      <c r="J287" s="2" t="s">
        <v>4080</v>
      </c>
      <c r="K287">
        <v>298091</v>
      </c>
      <c r="L287">
        <v>299122</v>
      </c>
      <c r="M287">
        <f t="shared" si="4"/>
        <v>1032</v>
      </c>
    </row>
    <row r="288" spans="1:13" x14ac:dyDescent="0.3">
      <c r="A288" t="s">
        <v>897</v>
      </c>
      <c r="B288" t="s">
        <v>10</v>
      </c>
      <c r="C288">
        <v>284</v>
      </c>
      <c r="D288">
        <v>254780398</v>
      </c>
      <c r="E288" t="s">
        <v>898</v>
      </c>
      <c r="F288" t="s">
        <v>899</v>
      </c>
      <c r="G288" t="s">
        <v>11</v>
      </c>
      <c r="H288" t="s">
        <v>900</v>
      </c>
      <c r="I288" s="3" t="s">
        <v>3592</v>
      </c>
      <c r="J288" s="2" t="s">
        <v>4080</v>
      </c>
      <c r="K288">
        <v>299106</v>
      </c>
      <c r="L288">
        <v>299960</v>
      </c>
      <c r="M288">
        <f t="shared" si="4"/>
        <v>855</v>
      </c>
    </row>
    <row r="289" spans="1:13" x14ac:dyDescent="0.3">
      <c r="A289" t="s">
        <v>901</v>
      </c>
      <c r="B289" t="s">
        <v>10</v>
      </c>
      <c r="C289">
        <v>594</v>
      </c>
      <c r="D289">
        <v>254780399</v>
      </c>
      <c r="E289" t="s">
        <v>902</v>
      </c>
      <c r="F289" t="s">
        <v>903</v>
      </c>
      <c r="G289" t="s">
        <v>11</v>
      </c>
      <c r="H289" t="s">
        <v>904</v>
      </c>
      <c r="I289" s="3" t="s">
        <v>3593</v>
      </c>
      <c r="J289" s="2" t="s">
        <v>4080</v>
      </c>
      <c r="K289">
        <v>300089</v>
      </c>
      <c r="L289">
        <v>301873</v>
      </c>
      <c r="M289">
        <f t="shared" si="4"/>
        <v>1785</v>
      </c>
    </row>
    <row r="290" spans="1:13" x14ac:dyDescent="0.3">
      <c r="A290" t="s">
        <v>905</v>
      </c>
      <c r="B290" t="s">
        <v>10</v>
      </c>
      <c r="C290">
        <v>71</v>
      </c>
      <c r="D290">
        <v>254780400</v>
      </c>
      <c r="E290" t="s">
        <v>11</v>
      </c>
      <c r="F290" t="s">
        <v>906</v>
      </c>
      <c r="G290" t="s">
        <v>11</v>
      </c>
      <c r="H290" t="s">
        <v>907</v>
      </c>
      <c r="I290" s="3" t="s">
        <v>3379</v>
      </c>
      <c r="J290" s="2" t="s">
        <v>4080</v>
      </c>
      <c r="K290">
        <v>301926</v>
      </c>
      <c r="L290">
        <v>302141</v>
      </c>
      <c r="M290">
        <f t="shared" si="4"/>
        <v>216</v>
      </c>
    </row>
    <row r="291" spans="1:13" x14ac:dyDescent="0.3">
      <c r="A291" t="s">
        <v>908</v>
      </c>
      <c r="B291" t="s">
        <v>11</v>
      </c>
      <c r="C291">
        <v>338</v>
      </c>
      <c r="D291">
        <v>254780401</v>
      </c>
      <c r="E291" t="s">
        <v>909</v>
      </c>
      <c r="F291" t="s">
        <v>910</v>
      </c>
      <c r="G291" t="s">
        <v>11</v>
      </c>
      <c r="H291" t="s">
        <v>911</v>
      </c>
      <c r="I291" s="3" t="s">
        <v>3594</v>
      </c>
      <c r="J291" s="2" t="s">
        <v>4080</v>
      </c>
      <c r="K291">
        <v>302138</v>
      </c>
      <c r="L291">
        <v>303154</v>
      </c>
      <c r="M291">
        <f t="shared" si="4"/>
        <v>1017</v>
      </c>
    </row>
    <row r="292" spans="1:13" x14ac:dyDescent="0.3">
      <c r="A292" t="s">
        <v>912</v>
      </c>
      <c r="B292" t="s">
        <v>11</v>
      </c>
      <c r="C292">
        <v>440</v>
      </c>
      <c r="D292">
        <v>254780402</v>
      </c>
      <c r="E292" t="s">
        <v>913</v>
      </c>
      <c r="F292" t="s">
        <v>914</v>
      </c>
      <c r="G292" t="s">
        <v>11</v>
      </c>
      <c r="H292" t="s">
        <v>915</v>
      </c>
      <c r="I292" s="3" t="s">
        <v>3595</v>
      </c>
      <c r="J292" s="2" t="s">
        <v>4080</v>
      </c>
      <c r="K292">
        <v>303210</v>
      </c>
      <c r="L292">
        <v>304532</v>
      </c>
      <c r="M292">
        <f t="shared" si="4"/>
        <v>1323</v>
      </c>
    </row>
    <row r="293" spans="1:13" x14ac:dyDescent="0.3">
      <c r="A293" t="s">
        <v>916</v>
      </c>
      <c r="B293" t="s">
        <v>11</v>
      </c>
      <c r="C293">
        <v>80</v>
      </c>
      <c r="D293">
        <v>254780403</v>
      </c>
      <c r="E293" t="s">
        <v>11</v>
      </c>
      <c r="F293" t="s">
        <v>917</v>
      </c>
      <c r="G293" t="s">
        <v>11</v>
      </c>
      <c r="H293" t="s">
        <v>11</v>
      </c>
      <c r="I293" s="3" t="s">
        <v>3379</v>
      </c>
      <c r="J293" s="2" t="s">
        <v>4080</v>
      </c>
      <c r="K293">
        <v>304618</v>
      </c>
      <c r="L293">
        <v>304860</v>
      </c>
      <c r="M293">
        <f t="shared" si="4"/>
        <v>243</v>
      </c>
    </row>
    <row r="294" spans="1:13" x14ac:dyDescent="0.3">
      <c r="A294" t="s">
        <v>918</v>
      </c>
      <c r="B294" t="s">
        <v>11</v>
      </c>
      <c r="C294">
        <v>286</v>
      </c>
      <c r="D294">
        <v>254780404</v>
      </c>
      <c r="E294" t="s">
        <v>11</v>
      </c>
      <c r="F294" t="s">
        <v>919</v>
      </c>
      <c r="G294" t="s">
        <v>11</v>
      </c>
      <c r="H294" t="s">
        <v>115</v>
      </c>
      <c r="I294" s="3" t="s">
        <v>3596</v>
      </c>
      <c r="J294" s="2" t="s">
        <v>4080</v>
      </c>
      <c r="K294">
        <v>304932</v>
      </c>
      <c r="L294">
        <v>305792</v>
      </c>
      <c r="M294">
        <f t="shared" si="4"/>
        <v>861</v>
      </c>
    </row>
    <row r="295" spans="1:13" x14ac:dyDescent="0.3">
      <c r="A295" t="s">
        <v>920</v>
      </c>
      <c r="B295" t="s">
        <v>11</v>
      </c>
      <c r="C295">
        <v>189</v>
      </c>
      <c r="D295">
        <v>254780405</v>
      </c>
      <c r="E295" t="s">
        <v>11</v>
      </c>
      <c r="F295" t="s">
        <v>921</v>
      </c>
      <c r="G295" t="s">
        <v>11</v>
      </c>
      <c r="H295" t="s">
        <v>922</v>
      </c>
      <c r="I295" s="3" t="s">
        <v>3379</v>
      </c>
      <c r="J295" s="2" t="s">
        <v>4080</v>
      </c>
      <c r="K295">
        <v>306139</v>
      </c>
      <c r="L295">
        <v>306708</v>
      </c>
      <c r="M295">
        <f t="shared" si="4"/>
        <v>570</v>
      </c>
    </row>
    <row r="296" spans="1:13" x14ac:dyDescent="0.3">
      <c r="A296" t="s">
        <v>923</v>
      </c>
      <c r="B296" t="s">
        <v>11</v>
      </c>
      <c r="C296">
        <v>354</v>
      </c>
      <c r="D296">
        <v>254780406</v>
      </c>
      <c r="E296" t="s">
        <v>11</v>
      </c>
      <c r="F296" t="s">
        <v>924</v>
      </c>
      <c r="G296" t="s">
        <v>11</v>
      </c>
      <c r="H296" t="s">
        <v>925</v>
      </c>
      <c r="I296" s="3" t="s">
        <v>3597</v>
      </c>
      <c r="J296" s="2" t="s">
        <v>4080</v>
      </c>
      <c r="K296">
        <v>306801</v>
      </c>
      <c r="L296">
        <v>307865</v>
      </c>
      <c r="M296">
        <f t="shared" si="4"/>
        <v>1065</v>
      </c>
    </row>
    <row r="297" spans="1:13" x14ac:dyDescent="0.3">
      <c r="A297" t="s">
        <v>926</v>
      </c>
      <c r="B297" t="s">
        <v>11</v>
      </c>
      <c r="C297">
        <v>45</v>
      </c>
      <c r="D297">
        <v>254780407</v>
      </c>
      <c r="E297" t="s">
        <v>11</v>
      </c>
      <c r="F297" t="s">
        <v>927</v>
      </c>
      <c r="G297" t="s">
        <v>11</v>
      </c>
      <c r="H297" t="s">
        <v>11</v>
      </c>
      <c r="I297" s="3" t="s">
        <v>3379</v>
      </c>
      <c r="J297" s="2" t="s">
        <v>4080</v>
      </c>
      <c r="K297">
        <v>309206</v>
      </c>
      <c r="L297">
        <v>309343</v>
      </c>
      <c r="M297">
        <f t="shared" si="4"/>
        <v>138</v>
      </c>
    </row>
    <row r="298" spans="1:13" x14ac:dyDescent="0.3">
      <c r="A298" t="s">
        <v>928</v>
      </c>
      <c r="B298" t="s">
        <v>10</v>
      </c>
      <c r="C298">
        <v>75</v>
      </c>
      <c r="D298">
        <v>254780408</v>
      </c>
      <c r="E298" t="s">
        <v>11</v>
      </c>
      <c r="F298" t="s">
        <v>929</v>
      </c>
      <c r="G298" t="s">
        <v>11</v>
      </c>
      <c r="H298" t="s">
        <v>930</v>
      </c>
      <c r="I298" s="3" t="s">
        <v>3379</v>
      </c>
      <c r="J298" s="2" t="s">
        <v>4080</v>
      </c>
      <c r="K298">
        <v>309692</v>
      </c>
      <c r="L298">
        <v>309919</v>
      </c>
      <c r="M298">
        <f t="shared" si="4"/>
        <v>228</v>
      </c>
    </row>
    <row r="299" spans="1:13" x14ac:dyDescent="0.3">
      <c r="A299" t="s">
        <v>931</v>
      </c>
      <c r="B299" t="s">
        <v>11</v>
      </c>
      <c r="C299">
        <v>310</v>
      </c>
      <c r="D299">
        <v>254780409</v>
      </c>
      <c r="E299" t="s">
        <v>11</v>
      </c>
      <c r="F299" t="s">
        <v>932</v>
      </c>
      <c r="G299" t="s">
        <v>11</v>
      </c>
      <c r="H299" t="s">
        <v>933</v>
      </c>
      <c r="I299" s="3" t="s">
        <v>3598</v>
      </c>
      <c r="J299" s="2" t="s">
        <v>4080</v>
      </c>
      <c r="K299">
        <v>310019</v>
      </c>
      <c r="L299">
        <v>310951</v>
      </c>
      <c r="M299">
        <f t="shared" si="4"/>
        <v>933</v>
      </c>
    </row>
    <row r="300" spans="1:13" x14ac:dyDescent="0.3">
      <c r="A300" t="s">
        <v>934</v>
      </c>
      <c r="B300" t="s">
        <v>11</v>
      </c>
      <c r="C300">
        <v>362</v>
      </c>
      <c r="D300">
        <v>254780410</v>
      </c>
      <c r="E300" t="s">
        <v>11</v>
      </c>
      <c r="F300" t="s">
        <v>935</v>
      </c>
      <c r="G300" t="s">
        <v>11</v>
      </c>
      <c r="H300" t="s">
        <v>936</v>
      </c>
      <c r="I300" s="3" t="s">
        <v>3379</v>
      </c>
      <c r="J300" s="2" t="s">
        <v>4080</v>
      </c>
      <c r="K300">
        <v>311278</v>
      </c>
      <c r="L300">
        <v>312366</v>
      </c>
      <c r="M300">
        <f t="shared" si="4"/>
        <v>1089</v>
      </c>
    </row>
    <row r="301" spans="1:13" x14ac:dyDescent="0.3">
      <c r="A301" t="s">
        <v>937</v>
      </c>
      <c r="B301" t="s">
        <v>11</v>
      </c>
      <c r="C301">
        <v>288</v>
      </c>
      <c r="D301">
        <v>254780411</v>
      </c>
      <c r="E301" t="s">
        <v>11</v>
      </c>
      <c r="F301" t="s">
        <v>938</v>
      </c>
      <c r="G301" t="s">
        <v>11</v>
      </c>
      <c r="H301" t="s">
        <v>939</v>
      </c>
      <c r="I301" s="3" t="s">
        <v>3599</v>
      </c>
      <c r="J301" s="2" t="s">
        <v>4080</v>
      </c>
      <c r="K301">
        <v>312356</v>
      </c>
      <c r="L301">
        <v>313222</v>
      </c>
      <c r="M301">
        <f t="shared" si="4"/>
        <v>867</v>
      </c>
    </row>
    <row r="302" spans="1:13" x14ac:dyDescent="0.3">
      <c r="A302" t="s">
        <v>940</v>
      </c>
      <c r="B302" t="s">
        <v>10</v>
      </c>
      <c r="C302">
        <v>94</v>
      </c>
      <c r="D302">
        <v>254780412</v>
      </c>
      <c r="E302" t="s">
        <v>11</v>
      </c>
      <c r="F302" t="s">
        <v>941</v>
      </c>
      <c r="G302" t="s">
        <v>11</v>
      </c>
      <c r="H302" t="s">
        <v>942</v>
      </c>
      <c r="I302" s="3" t="s">
        <v>3379</v>
      </c>
      <c r="J302" s="2" t="s">
        <v>4080</v>
      </c>
      <c r="K302">
        <v>313384</v>
      </c>
      <c r="L302">
        <v>313668</v>
      </c>
      <c r="M302">
        <f t="shared" si="4"/>
        <v>285</v>
      </c>
    </row>
    <row r="303" spans="1:13" x14ac:dyDescent="0.3">
      <c r="A303" t="s">
        <v>4101</v>
      </c>
      <c r="B303" t="s">
        <v>11</v>
      </c>
      <c r="C303">
        <v>77</v>
      </c>
      <c r="D303">
        <v>346722692</v>
      </c>
      <c r="E303" t="s">
        <v>11</v>
      </c>
      <c r="F303" t="s">
        <v>4102</v>
      </c>
      <c r="G303" t="s">
        <v>11</v>
      </c>
      <c r="H303" t="s">
        <v>11</v>
      </c>
      <c r="I303" t="s">
        <v>4196</v>
      </c>
      <c r="J303" s="2" t="s">
        <v>4080</v>
      </c>
      <c r="K303">
        <v>313848</v>
      </c>
      <c r="L303">
        <v>313924</v>
      </c>
      <c r="M303">
        <f t="shared" si="4"/>
        <v>77</v>
      </c>
    </row>
    <row r="304" spans="1:13" x14ac:dyDescent="0.3">
      <c r="A304" t="s">
        <v>943</v>
      </c>
      <c r="B304" t="s">
        <v>10</v>
      </c>
      <c r="C304">
        <v>820</v>
      </c>
      <c r="D304">
        <v>254780413</v>
      </c>
      <c r="E304" t="s">
        <v>11</v>
      </c>
      <c r="F304" t="s">
        <v>944</v>
      </c>
      <c r="G304" t="s">
        <v>11</v>
      </c>
      <c r="H304" t="s">
        <v>945</v>
      </c>
      <c r="I304" s="3" t="s">
        <v>3600</v>
      </c>
      <c r="J304" s="2" t="s">
        <v>4080</v>
      </c>
      <c r="K304">
        <v>314434</v>
      </c>
      <c r="L304">
        <v>316896</v>
      </c>
      <c r="M304">
        <f t="shared" si="4"/>
        <v>2463</v>
      </c>
    </row>
    <row r="305" spans="1:13" x14ac:dyDescent="0.3">
      <c r="A305" t="s">
        <v>946</v>
      </c>
      <c r="B305" t="s">
        <v>11</v>
      </c>
      <c r="C305">
        <v>520</v>
      </c>
      <c r="D305">
        <v>254780414</v>
      </c>
      <c r="E305" t="s">
        <v>947</v>
      </c>
      <c r="F305" t="s">
        <v>948</v>
      </c>
      <c r="G305" t="s">
        <v>11</v>
      </c>
      <c r="H305" t="s">
        <v>949</v>
      </c>
      <c r="I305" s="3" t="s">
        <v>3601</v>
      </c>
      <c r="J305" s="2" t="s">
        <v>4080</v>
      </c>
      <c r="K305">
        <v>317028</v>
      </c>
      <c r="L305">
        <v>318590</v>
      </c>
      <c r="M305">
        <f t="shared" si="4"/>
        <v>1563</v>
      </c>
    </row>
    <row r="306" spans="1:13" x14ac:dyDescent="0.3">
      <c r="A306" t="s">
        <v>950</v>
      </c>
      <c r="B306" t="s">
        <v>11</v>
      </c>
      <c r="C306">
        <v>523</v>
      </c>
      <c r="D306">
        <v>255764470</v>
      </c>
      <c r="E306" t="s">
        <v>11</v>
      </c>
      <c r="F306" t="s">
        <v>951</v>
      </c>
      <c r="G306" t="s">
        <v>11</v>
      </c>
      <c r="H306" t="s">
        <v>952</v>
      </c>
      <c r="I306" s="3" t="s">
        <v>3602</v>
      </c>
      <c r="J306" s="2" t="s">
        <v>4080</v>
      </c>
      <c r="K306">
        <v>318755</v>
      </c>
      <c r="L306">
        <v>320326</v>
      </c>
      <c r="M306">
        <f t="shared" si="4"/>
        <v>1572</v>
      </c>
    </row>
    <row r="307" spans="1:13" x14ac:dyDescent="0.3">
      <c r="A307" t="s">
        <v>953</v>
      </c>
      <c r="B307" t="s">
        <v>10</v>
      </c>
      <c r="C307">
        <v>113</v>
      </c>
      <c r="D307">
        <v>254780416</v>
      </c>
      <c r="E307" t="s">
        <v>11</v>
      </c>
      <c r="F307" t="s">
        <v>954</v>
      </c>
      <c r="G307" t="s">
        <v>11</v>
      </c>
      <c r="H307" t="s">
        <v>955</v>
      </c>
      <c r="I307" s="3" t="s">
        <v>3603</v>
      </c>
      <c r="J307" s="2" t="s">
        <v>4080</v>
      </c>
      <c r="K307">
        <v>320681</v>
      </c>
      <c r="L307">
        <v>321022</v>
      </c>
      <c r="M307">
        <f t="shared" si="4"/>
        <v>342</v>
      </c>
    </row>
    <row r="308" spans="1:13" x14ac:dyDescent="0.3">
      <c r="A308" t="s">
        <v>956</v>
      </c>
      <c r="B308" t="s">
        <v>10</v>
      </c>
      <c r="C308">
        <v>188</v>
      </c>
      <c r="D308">
        <v>254780417</v>
      </c>
      <c r="E308" t="s">
        <v>11</v>
      </c>
      <c r="F308" t="s">
        <v>957</v>
      </c>
      <c r="G308" t="s">
        <v>11</v>
      </c>
      <c r="H308" t="s">
        <v>958</v>
      </c>
      <c r="I308" s="3" t="s">
        <v>3604</v>
      </c>
      <c r="J308" s="2" t="s">
        <v>4080</v>
      </c>
      <c r="K308">
        <v>321338</v>
      </c>
      <c r="L308">
        <v>321904</v>
      </c>
      <c r="M308">
        <f t="shared" si="4"/>
        <v>567</v>
      </c>
    </row>
    <row r="309" spans="1:13" x14ac:dyDescent="0.3">
      <c r="A309" t="s">
        <v>959</v>
      </c>
      <c r="B309" t="s">
        <v>10</v>
      </c>
      <c r="C309">
        <v>191</v>
      </c>
      <c r="D309">
        <v>254780418</v>
      </c>
      <c r="E309" t="s">
        <v>11</v>
      </c>
      <c r="F309" t="s">
        <v>960</v>
      </c>
      <c r="G309" t="s">
        <v>11</v>
      </c>
      <c r="H309" t="s">
        <v>961</v>
      </c>
      <c r="I309" s="3" t="s">
        <v>3605</v>
      </c>
      <c r="J309" s="2" t="s">
        <v>4080</v>
      </c>
      <c r="K309">
        <v>322246</v>
      </c>
      <c r="L309">
        <v>322821</v>
      </c>
      <c r="M309">
        <f t="shared" si="4"/>
        <v>576</v>
      </c>
    </row>
    <row r="310" spans="1:13" x14ac:dyDescent="0.3">
      <c r="A310" t="s">
        <v>962</v>
      </c>
      <c r="B310" t="s">
        <v>11</v>
      </c>
      <c r="C310">
        <v>622</v>
      </c>
      <c r="D310">
        <v>254780419</v>
      </c>
      <c r="E310" t="s">
        <v>963</v>
      </c>
      <c r="F310" t="s">
        <v>964</v>
      </c>
      <c r="G310" t="s">
        <v>11</v>
      </c>
      <c r="H310" t="s">
        <v>965</v>
      </c>
      <c r="I310" s="3" t="s">
        <v>3606</v>
      </c>
      <c r="J310" s="2" t="s">
        <v>4080</v>
      </c>
      <c r="K310">
        <v>322902</v>
      </c>
      <c r="L310">
        <v>324770</v>
      </c>
      <c r="M310">
        <f t="shared" si="4"/>
        <v>1869</v>
      </c>
    </row>
    <row r="311" spans="1:13" x14ac:dyDescent="0.3">
      <c r="A311" t="s">
        <v>966</v>
      </c>
      <c r="B311" t="s">
        <v>11</v>
      </c>
      <c r="C311">
        <v>396</v>
      </c>
      <c r="D311">
        <v>254780420</v>
      </c>
      <c r="E311" t="s">
        <v>967</v>
      </c>
      <c r="F311" t="s">
        <v>968</v>
      </c>
      <c r="G311" t="s">
        <v>11</v>
      </c>
      <c r="H311" t="s">
        <v>969</v>
      </c>
      <c r="I311" s="3" t="s">
        <v>3607</v>
      </c>
      <c r="J311" s="2" t="s">
        <v>4080</v>
      </c>
      <c r="K311">
        <v>325252</v>
      </c>
      <c r="L311">
        <v>326442</v>
      </c>
      <c r="M311">
        <f t="shared" si="4"/>
        <v>1191</v>
      </c>
    </row>
    <row r="312" spans="1:13" x14ac:dyDescent="0.3">
      <c r="A312" t="s">
        <v>970</v>
      </c>
      <c r="B312" t="s">
        <v>10</v>
      </c>
      <c r="C312">
        <v>218</v>
      </c>
      <c r="D312">
        <v>254780421</v>
      </c>
      <c r="E312" t="s">
        <v>11</v>
      </c>
      <c r="F312" t="s">
        <v>971</v>
      </c>
      <c r="G312" t="s">
        <v>11</v>
      </c>
      <c r="H312" t="s">
        <v>972</v>
      </c>
      <c r="I312" s="3" t="s">
        <v>3379</v>
      </c>
      <c r="J312" s="2" t="s">
        <v>4080</v>
      </c>
      <c r="K312">
        <v>326801</v>
      </c>
      <c r="L312">
        <v>327457</v>
      </c>
      <c r="M312">
        <f t="shared" si="4"/>
        <v>657</v>
      </c>
    </row>
    <row r="313" spans="1:13" x14ac:dyDescent="0.3">
      <c r="A313" t="s">
        <v>973</v>
      </c>
      <c r="B313" t="s">
        <v>10</v>
      </c>
      <c r="C313">
        <v>470</v>
      </c>
      <c r="D313">
        <v>255764471</v>
      </c>
      <c r="E313" t="s">
        <v>974</v>
      </c>
      <c r="F313" t="s">
        <v>975</v>
      </c>
      <c r="G313" t="s">
        <v>11</v>
      </c>
      <c r="H313" t="s">
        <v>976</v>
      </c>
      <c r="I313" s="3" t="s">
        <v>3608</v>
      </c>
      <c r="J313" s="2" t="s">
        <v>4080</v>
      </c>
      <c r="K313">
        <v>327468</v>
      </c>
      <c r="L313">
        <v>328880</v>
      </c>
      <c r="M313">
        <f t="shared" si="4"/>
        <v>1413</v>
      </c>
    </row>
    <row r="314" spans="1:13" x14ac:dyDescent="0.3">
      <c r="A314" t="s">
        <v>977</v>
      </c>
      <c r="B314" t="s">
        <v>11</v>
      </c>
      <c r="C314">
        <v>413</v>
      </c>
      <c r="D314">
        <v>254780423</v>
      </c>
      <c r="E314" t="s">
        <v>978</v>
      </c>
      <c r="F314" t="s">
        <v>979</v>
      </c>
      <c r="G314" t="s">
        <v>11</v>
      </c>
      <c r="H314" t="s">
        <v>980</v>
      </c>
      <c r="I314" s="3" t="s">
        <v>3609</v>
      </c>
      <c r="J314" s="2" t="s">
        <v>4080</v>
      </c>
      <c r="K314">
        <v>329734</v>
      </c>
      <c r="L314">
        <v>330975</v>
      </c>
      <c r="M314">
        <f t="shared" si="4"/>
        <v>1242</v>
      </c>
    </row>
    <row r="315" spans="1:13" x14ac:dyDescent="0.3">
      <c r="A315" t="s">
        <v>981</v>
      </c>
      <c r="B315" t="s">
        <v>11</v>
      </c>
      <c r="C315">
        <v>144</v>
      </c>
      <c r="D315">
        <v>254780424</v>
      </c>
      <c r="E315" t="s">
        <v>11</v>
      </c>
      <c r="F315" t="s">
        <v>982</v>
      </c>
      <c r="G315" t="s">
        <v>11</v>
      </c>
      <c r="H315" t="s">
        <v>983</v>
      </c>
      <c r="I315" s="3" t="s">
        <v>3610</v>
      </c>
      <c r="J315" s="2" t="s">
        <v>4080</v>
      </c>
      <c r="K315">
        <v>331060</v>
      </c>
      <c r="L315">
        <v>331494</v>
      </c>
      <c r="M315">
        <f t="shared" si="4"/>
        <v>435</v>
      </c>
    </row>
    <row r="316" spans="1:13" x14ac:dyDescent="0.3">
      <c r="A316" t="s">
        <v>984</v>
      </c>
      <c r="B316" t="s">
        <v>11</v>
      </c>
      <c r="C316">
        <v>518</v>
      </c>
      <c r="D316">
        <v>254780425</v>
      </c>
      <c r="E316" t="s">
        <v>985</v>
      </c>
      <c r="F316" t="s">
        <v>986</v>
      </c>
      <c r="G316" t="s">
        <v>11</v>
      </c>
      <c r="H316" t="s">
        <v>987</v>
      </c>
      <c r="I316" s="3" t="s">
        <v>3611</v>
      </c>
      <c r="J316" s="2" t="s">
        <v>4080</v>
      </c>
      <c r="K316">
        <v>331628</v>
      </c>
      <c r="L316">
        <v>333184</v>
      </c>
      <c r="M316">
        <f t="shared" si="4"/>
        <v>1557</v>
      </c>
    </row>
    <row r="317" spans="1:13" x14ac:dyDescent="0.3">
      <c r="A317" t="s">
        <v>988</v>
      </c>
      <c r="B317" t="s">
        <v>11</v>
      </c>
      <c r="C317">
        <v>320</v>
      </c>
      <c r="D317">
        <v>254780426</v>
      </c>
      <c r="E317" t="s">
        <v>11</v>
      </c>
      <c r="F317" t="s">
        <v>989</v>
      </c>
      <c r="G317" t="s">
        <v>11</v>
      </c>
      <c r="H317" t="s">
        <v>952</v>
      </c>
      <c r="I317" s="3" t="s">
        <v>3612</v>
      </c>
      <c r="J317" s="2" t="s">
        <v>4080</v>
      </c>
      <c r="K317">
        <v>333266</v>
      </c>
      <c r="L317">
        <v>334228</v>
      </c>
      <c r="M317">
        <f t="shared" si="4"/>
        <v>963</v>
      </c>
    </row>
    <row r="318" spans="1:13" x14ac:dyDescent="0.3">
      <c r="A318" t="s">
        <v>990</v>
      </c>
      <c r="B318" t="s">
        <v>11</v>
      </c>
      <c r="C318">
        <v>171</v>
      </c>
      <c r="D318">
        <v>254780427</v>
      </c>
      <c r="E318" t="s">
        <v>11</v>
      </c>
      <c r="F318" t="s">
        <v>991</v>
      </c>
      <c r="G318" t="s">
        <v>11</v>
      </c>
      <c r="H318" t="s">
        <v>992</v>
      </c>
      <c r="I318" s="3" t="s">
        <v>3379</v>
      </c>
      <c r="J318" s="2" t="s">
        <v>4080</v>
      </c>
      <c r="K318">
        <v>334246</v>
      </c>
      <c r="L318">
        <v>334761</v>
      </c>
      <c r="M318">
        <f t="shared" si="4"/>
        <v>516</v>
      </c>
    </row>
    <row r="319" spans="1:13" x14ac:dyDescent="0.3">
      <c r="A319" t="s">
        <v>993</v>
      </c>
      <c r="B319" t="s">
        <v>11</v>
      </c>
      <c r="C319">
        <v>469</v>
      </c>
      <c r="D319">
        <v>255764472</v>
      </c>
      <c r="E319" t="s">
        <v>994</v>
      </c>
      <c r="F319" t="s">
        <v>995</v>
      </c>
      <c r="G319" t="s">
        <v>11</v>
      </c>
      <c r="H319" t="s">
        <v>996</v>
      </c>
      <c r="I319" s="3" t="s">
        <v>3613</v>
      </c>
      <c r="J319" s="2" t="s">
        <v>4080</v>
      </c>
      <c r="K319">
        <v>335013</v>
      </c>
      <c r="L319">
        <v>336422</v>
      </c>
      <c r="M319">
        <f t="shared" si="4"/>
        <v>1410</v>
      </c>
    </row>
    <row r="320" spans="1:13" x14ac:dyDescent="0.3">
      <c r="A320" t="s">
        <v>997</v>
      </c>
      <c r="B320" t="s">
        <v>11</v>
      </c>
      <c r="C320">
        <v>206</v>
      </c>
      <c r="D320">
        <v>254780429</v>
      </c>
      <c r="E320" t="s">
        <v>11</v>
      </c>
      <c r="F320" t="s">
        <v>998</v>
      </c>
      <c r="G320" t="s">
        <v>11</v>
      </c>
      <c r="H320" t="s">
        <v>999</v>
      </c>
      <c r="I320" s="3" t="s">
        <v>3379</v>
      </c>
      <c r="J320" s="2" t="s">
        <v>4080</v>
      </c>
      <c r="K320">
        <v>336568</v>
      </c>
      <c r="L320">
        <v>337188</v>
      </c>
      <c r="M320">
        <f t="shared" si="4"/>
        <v>621</v>
      </c>
    </row>
    <row r="321" spans="1:13" x14ac:dyDescent="0.3">
      <c r="A321" t="s">
        <v>1000</v>
      </c>
      <c r="B321" t="s">
        <v>11</v>
      </c>
      <c r="C321">
        <v>189</v>
      </c>
      <c r="D321">
        <v>254780430</v>
      </c>
      <c r="E321" t="s">
        <v>11</v>
      </c>
      <c r="F321" t="s">
        <v>1001</v>
      </c>
      <c r="G321" t="s">
        <v>11</v>
      </c>
      <c r="H321" t="s">
        <v>1002</v>
      </c>
      <c r="I321" s="3" t="s">
        <v>3614</v>
      </c>
      <c r="J321" s="2" t="s">
        <v>4080</v>
      </c>
      <c r="K321">
        <v>337204</v>
      </c>
      <c r="L321">
        <v>337773</v>
      </c>
      <c r="M321">
        <f t="shared" si="4"/>
        <v>570</v>
      </c>
    </row>
    <row r="322" spans="1:13" x14ac:dyDescent="0.3">
      <c r="A322" t="s">
        <v>1003</v>
      </c>
      <c r="B322" t="s">
        <v>11</v>
      </c>
      <c r="C322">
        <v>178</v>
      </c>
      <c r="D322">
        <v>254780431</v>
      </c>
      <c r="E322" t="s">
        <v>11</v>
      </c>
      <c r="F322" t="s">
        <v>1004</v>
      </c>
      <c r="G322" t="s">
        <v>11</v>
      </c>
      <c r="H322" t="s">
        <v>1005</v>
      </c>
      <c r="I322" s="3" t="s">
        <v>3379</v>
      </c>
      <c r="J322" s="2" t="s">
        <v>4080</v>
      </c>
      <c r="K322">
        <v>337920</v>
      </c>
      <c r="L322">
        <v>338456</v>
      </c>
      <c r="M322">
        <f t="shared" si="4"/>
        <v>537</v>
      </c>
    </row>
    <row r="323" spans="1:13" x14ac:dyDescent="0.3">
      <c r="A323" t="s">
        <v>1006</v>
      </c>
      <c r="B323" t="s">
        <v>10</v>
      </c>
      <c r="C323">
        <v>392</v>
      </c>
      <c r="D323">
        <v>254780432</v>
      </c>
      <c r="E323" t="s">
        <v>1007</v>
      </c>
      <c r="F323" t="s">
        <v>1008</v>
      </c>
      <c r="G323" t="s">
        <v>11</v>
      </c>
      <c r="H323" t="s">
        <v>1009</v>
      </c>
      <c r="I323" s="3" t="s">
        <v>3615</v>
      </c>
      <c r="J323" s="2" t="s">
        <v>4080</v>
      </c>
      <c r="K323">
        <v>338777</v>
      </c>
      <c r="L323">
        <v>339955</v>
      </c>
      <c r="M323">
        <f t="shared" ref="M323:M386" si="5">ABS(L323-K323)+1</f>
        <v>1179</v>
      </c>
    </row>
    <row r="324" spans="1:13" x14ac:dyDescent="0.3">
      <c r="A324" t="s">
        <v>1010</v>
      </c>
      <c r="B324" t="s">
        <v>10</v>
      </c>
      <c r="C324">
        <v>306</v>
      </c>
      <c r="D324">
        <v>255764473</v>
      </c>
      <c r="E324" t="s">
        <v>1011</v>
      </c>
      <c r="F324" t="s">
        <v>1012</v>
      </c>
      <c r="G324" t="s">
        <v>11</v>
      </c>
      <c r="H324" t="s">
        <v>1013</v>
      </c>
      <c r="I324" s="3" t="s">
        <v>3616</v>
      </c>
      <c r="J324" s="2" t="s">
        <v>4080</v>
      </c>
      <c r="K324">
        <v>340008</v>
      </c>
      <c r="L324">
        <v>340928</v>
      </c>
      <c r="M324">
        <f t="shared" si="5"/>
        <v>921</v>
      </c>
    </row>
    <row r="325" spans="1:13" x14ac:dyDescent="0.3">
      <c r="A325" t="s">
        <v>1014</v>
      </c>
      <c r="B325" t="s">
        <v>10</v>
      </c>
      <c r="C325">
        <v>362</v>
      </c>
      <c r="D325">
        <v>254780434</v>
      </c>
      <c r="E325" t="s">
        <v>1015</v>
      </c>
      <c r="F325" t="s">
        <v>1016</v>
      </c>
      <c r="G325" t="s">
        <v>11</v>
      </c>
      <c r="H325" t="s">
        <v>1017</v>
      </c>
      <c r="I325" s="3" t="s">
        <v>3617</v>
      </c>
      <c r="J325" s="2" t="s">
        <v>4080</v>
      </c>
      <c r="K325">
        <v>341066</v>
      </c>
      <c r="L325">
        <v>342154</v>
      </c>
      <c r="M325">
        <f t="shared" si="5"/>
        <v>1089</v>
      </c>
    </row>
    <row r="326" spans="1:13" x14ac:dyDescent="0.3">
      <c r="A326" t="s">
        <v>1018</v>
      </c>
      <c r="B326" t="s">
        <v>10</v>
      </c>
      <c r="C326">
        <v>336</v>
      </c>
      <c r="D326">
        <v>254780435</v>
      </c>
      <c r="E326" t="s">
        <v>11</v>
      </c>
      <c r="F326" t="s">
        <v>1019</v>
      </c>
      <c r="G326" t="s">
        <v>11</v>
      </c>
      <c r="H326" t="s">
        <v>1020</v>
      </c>
      <c r="I326" s="3" t="s">
        <v>3618</v>
      </c>
      <c r="J326" s="2" t="s">
        <v>4080</v>
      </c>
      <c r="K326">
        <v>342347</v>
      </c>
      <c r="L326">
        <v>343357</v>
      </c>
      <c r="M326">
        <f t="shared" si="5"/>
        <v>1011</v>
      </c>
    </row>
    <row r="327" spans="1:13" x14ac:dyDescent="0.3">
      <c r="A327" t="s">
        <v>1021</v>
      </c>
      <c r="B327" t="s">
        <v>11</v>
      </c>
      <c r="C327">
        <v>298</v>
      </c>
      <c r="D327">
        <v>254780436</v>
      </c>
      <c r="E327" t="s">
        <v>11</v>
      </c>
      <c r="F327" t="s">
        <v>1022</v>
      </c>
      <c r="G327" t="s">
        <v>11</v>
      </c>
      <c r="H327" t="s">
        <v>1023</v>
      </c>
      <c r="I327" s="3" t="s">
        <v>3379</v>
      </c>
      <c r="J327" s="2" t="s">
        <v>4080</v>
      </c>
      <c r="K327">
        <v>343577</v>
      </c>
      <c r="L327">
        <v>344473</v>
      </c>
      <c r="M327">
        <f t="shared" si="5"/>
        <v>897</v>
      </c>
    </row>
    <row r="328" spans="1:13" x14ac:dyDescent="0.3">
      <c r="A328" t="s">
        <v>1024</v>
      </c>
      <c r="B328" t="s">
        <v>11</v>
      </c>
      <c r="C328">
        <v>95</v>
      </c>
      <c r="D328">
        <v>254780437</v>
      </c>
      <c r="E328" t="s">
        <v>1025</v>
      </c>
      <c r="F328" t="s">
        <v>1026</v>
      </c>
      <c r="G328" t="s">
        <v>11</v>
      </c>
      <c r="H328" t="s">
        <v>1027</v>
      </c>
      <c r="I328" s="3" t="s">
        <v>3619</v>
      </c>
      <c r="J328" s="2" t="s">
        <v>4080</v>
      </c>
      <c r="K328">
        <v>344500</v>
      </c>
      <c r="L328">
        <v>344787</v>
      </c>
      <c r="M328">
        <f t="shared" si="5"/>
        <v>288</v>
      </c>
    </row>
    <row r="329" spans="1:13" x14ac:dyDescent="0.3">
      <c r="A329" t="s">
        <v>1028</v>
      </c>
      <c r="B329" t="s">
        <v>10</v>
      </c>
      <c r="C329">
        <v>261</v>
      </c>
      <c r="D329">
        <v>254780438</v>
      </c>
      <c r="E329" t="s">
        <v>1029</v>
      </c>
      <c r="F329" t="s">
        <v>1030</v>
      </c>
      <c r="G329" t="s">
        <v>11</v>
      </c>
      <c r="H329" t="s">
        <v>1031</v>
      </c>
      <c r="I329" s="3" t="s">
        <v>3620</v>
      </c>
      <c r="J329" s="2" t="s">
        <v>4080</v>
      </c>
      <c r="K329">
        <v>345013</v>
      </c>
      <c r="L329">
        <v>345798</v>
      </c>
      <c r="M329">
        <f t="shared" si="5"/>
        <v>786</v>
      </c>
    </row>
    <row r="330" spans="1:13" x14ac:dyDescent="0.3">
      <c r="A330" t="s">
        <v>1032</v>
      </c>
      <c r="B330" t="s">
        <v>10</v>
      </c>
      <c r="C330">
        <v>1162</v>
      </c>
      <c r="D330">
        <v>254780439</v>
      </c>
      <c r="E330" t="s">
        <v>1033</v>
      </c>
      <c r="F330" t="s">
        <v>1034</v>
      </c>
      <c r="G330" t="s">
        <v>11</v>
      </c>
      <c r="H330" t="s">
        <v>1035</v>
      </c>
      <c r="I330" s="3" t="s">
        <v>3621</v>
      </c>
      <c r="J330" s="2" t="s">
        <v>4080</v>
      </c>
      <c r="K330">
        <v>346164</v>
      </c>
      <c r="L330">
        <v>349652</v>
      </c>
      <c r="M330">
        <f t="shared" si="5"/>
        <v>3489</v>
      </c>
    </row>
    <row r="331" spans="1:13" x14ac:dyDescent="0.3">
      <c r="A331" t="s">
        <v>1036</v>
      </c>
      <c r="B331" t="s">
        <v>10</v>
      </c>
      <c r="C331">
        <v>158</v>
      </c>
      <c r="D331">
        <v>254780440</v>
      </c>
      <c r="E331" t="s">
        <v>1037</v>
      </c>
      <c r="F331" t="s">
        <v>1038</v>
      </c>
      <c r="G331" t="s">
        <v>11</v>
      </c>
      <c r="H331" t="s">
        <v>1039</v>
      </c>
      <c r="I331" s="3" t="s">
        <v>3622</v>
      </c>
      <c r="J331" s="2" t="s">
        <v>4080</v>
      </c>
      <c r="K331">
        <v>349818</v>
      </c>
      <c r="L331">
        <v>350294</v>
      </c>
      <c r="M331">
        <f t="shared" si="5"/>
        <v>477</v>
      </c>
    </row>
    <row r="332" spans="1:13" x14ac:dyDescent="0.3">
      <c r="A332" t="s">
        <v>1040</v>
      </c>
      <c r="B332" t="s">
        <v>10</v>
      </c>
      <c r="C332">
        <v>352</v>
      </c>
      <c r="D332">
        <v>255764474</v>
      </c>
      <c r="E332" t="s">
        <v>11</v>
      </c>
      <c r="F332" t="s">
        <v>1041</v>
      </c>
      <c r="G332" t="s">
        <v>11</v>
      </c>
      <c r="H332" t="s">
        <v>1042</v>
      </c>
      <c r="I332" s="3" t="s">
        <v>3623</v>
      </c>
      <c r="J332" s="2" t="s">
        <v>4080</v>
      </c>
      <c r="K332">
        <v>350327</v>
      </c>
      <c r="L332">
        <v>351385</v>
      </c>
      <c r="M332">
        <f t="shared" si="5"/>
        <v>1059</v>
      </c>
    </row>
    <row r="333" spans="1:13" x14ac:dyDescent="0.3">
      <c r="A333" t="s">
        <v>1043</v>
      </c>
      <c r="B333" t="s">
        <v>11</v>
      </c>
      <c r="C333">
        <v>480</v>
      </c>
      <c r="D333">
        <v>254780442</v>
      </c>
      <c r="E333" t="s">
        <v>1044</v>
      </c>
      <c r="F333" t="s">
        <v>1045</v>
      </c>
      <c r="G333" t="s">
        <v>11</v>
      </c>
      <c r="H333" t="s">
        <v>1046</v>
      </c>
      <c r="I333" s="3" t="s">
        <v>3624</v>
      </c>
      <c r="J333" s="2" t="s">
        <v>4080</v>
      </c>
      <c r="K333">
        <v>351433</v>
      </c>
      <c r="L333">
        <v>352875</v>
      </c>
      <c r="M333">
        <f t="shared" si="5"/>
        <v>1443</v>
      </c>
    </row>
    <row r="334" spans="1:13" x14ac:dyDescent="0.3">
      <c r="A334" t="s">
        <v>1047</v>
      </c>
      <c r="B334" t="s">
        <v>11</v>
      </c>
      <c r="C334">
        <v>141</v>
      </c>
      <c r="D334">
        <v>254780443</v>
      </c>
      <c r="E334" t="s">
        <v>11</v>
      </c>
      <c r="F334" t="s">
        <v>1048</v>
      </c>
      <c r="G334" t="s">
        <v>11</v>
      </c>
      <c r="H334" t="s">
        <v>1049</v>
      </c>
      <c r="I334" s="3" t="s">
        <v>3379</v>
      </c>
      <c r="J334" s="2" t="s">
        <v>4080</v>
      </c>
      <c r="K334">
        <v>352878</v>
      </c>
      <c r="L334">
        <v>353303</v>
      </c>
      <c r="M334">
        <f t="shared" si="5"/>
        <v>426</v>
      </c>
    </row>
    <row r="335" spans="1:13" x14ac:dyDescent="0.3">
      <c r="A335" t="s">
        <v>1050</v>
      </c>
      <c r="B335" t="s">
        <v>10</v>
      </c>
      <c r="C335">
        <v>223</v>
      </c>
      <c r="D335">
        <v>254780444</v>
      </c>
      <c r="E335" t="s">
        <v>11</v>
      </c>
      <c r="F335" t="s">
        <v>1051</v>
      </c>
      <c r="G335" t="s">
        <v>11</v>
      </c>
      <c r="H335" t="s">
        <v>1052</v>
      </c>
      <c r="I335" s="3" t="s">
        <v>3625</v>
      </c>
      <c r="J335" s="2" t="s">
        <v>4080</v>
      </c>
      <c r="K335">
        <v>354092</v>
      </c>
      <c r="L335">
        <v>354763</v>
      </c>
      <c r="M335">
        <f t="shared" si="5"/>
        <v>672</v>
      </c>
    </row>
    <row r="336" spans="1:13" x14ac:dyDescent="0.3">
      <c r="A336" t="s">
        <v>1053</v>
      </c>
      <c r="B336" t="s">
        <v>10</v>
      </c>
      <c r="C336">
        <v>963</v>
      </c>
      <c r="D336">
        <v>254780445</v>
      </c>
      <c r="E336" t="s">
        <v>1054</v>
      </c>
      <c r="F336" t="s">
        <v>1055</v>
      </c>
      <c r="G336" t="s">
        <v>11</v>
      </c>
      <c r="H336" t="s">
        <v>1056</v>
      </c>
      <c r="I336" s="3" t="s">
        <v>3626</v>
      </c>
      <c r="J336" s="2" t="s">
        <v>4080</v>
      </c>
      <c r="K336">
        <v>354946</v>
      </c>
      <c r="L336">
        <v>357837</v>
      </c>
      <c r="M336">
        <f t="shared" si="5"/>
        <v>2892</v>
      </c>
    </row>
    <row r="337" spans="1:13" x14ac:dyDescent="0.3">
      <c r="A337" t="s">
        <v>1057</v>
      </c>
      <c r="B337" t="s">
        <v>11</v>
      </c>
      <c r="C337">
        <v>171</v>
      </c>
      <c r="D337">
        <v>254780446</v>
      </c>
      <c r="E337" t="s">
        <v>11</v>
      </c>
      <c r="F337" t="s">
        <v>1058</v>
      </c>
      <c r="G337" t="s">
        <v>11</v>
      </c>
      <c r="H337" t="s">
        <v>11</v>
      </c>
      <c r="I337" s="3" t="s">
        <v>3379</v>
      </c>
      <c r="J337" s="2" t="s">
        <v>4080</v>
      </c>
      <c r="K337">
        <v>358257</v>
      </c>
      <c r="L337">
        <v>358772</v>
      </c>
      <c r="M337">
        <f t="shared" si="5"/>
        <v>516</v>
      </c>
    </row>
    <row r="338" spans="1:13" x14ac:dyDescent="0.3">
      <c r="A338" t="s">
        <v>1059</v>
      </c>
      <c r="B338" t="s">
        <v>11</v>
      </c>
      <c r="C338">
        <v>47</v>
      </c>
      <c r="D338">
        <v>254780447</v>
      </c>
      <c r="E338" t="s">
        <v>11</v>
      </c>
      <c r="F338" t="s">
        <v>1060</v>
      </c>
      <c r="G338" t="s">
        <v>11</v>
      </c>
      <c r="H338" t="s">
        <v>11</v>
      </c>
      <c r="I338" s="3" t="s">
        <v>3379</v>
      </c>
      <c r="J338" s="2" t="s">
        <v>4080</v>
      </c>
      <c r="K338">
        <v>359267</v>
      </c>
      <c r="L338">
        <v>359410</v>
      </c>
      <c r="M338">
        <f t="shared" si="5"/>
        <v>144</v>
      </c>
    </row>
    <row r="339" spans="1:13" x14ac:dyDescent="0.3">
      <c r="A339" t="s">
        <v>1061</v>
      </c>
      <c r="B339" t="s">
        <v>10</v>
      </c>
      <c r="C339">
        <v>311</v>
      </c>
      <c r="D339">
        <v>254780448</v>
      </c>
      <c r="E339" t="s">
        <v>11</v>
      </c>
      <c r="F339" t="s">
        <v>1062</v>
      </c>
      <c r="G339" t="s">
        <v>11</v>
      </c>
      <c r="H339" t="s">
        <v>11</v>
      </c>
      <c r="I339" s="3" t="s">
        <v>3379</v>
      </c>
      <c r="J339" s="2" t="s">
        <v>4080</v>
      </c>
      <c r="K339">
        <v>359409</v>
      </c>
      <c r="L339">
        <v>360344</v>
      </c>
      <c r="M339">
        <f t="shared" si="5"/>
        <v>936</v>
      </c>
    </row>
    <row r="340" spans="1:13" x14ac:dyDescent="0.3">
      <c r="A340" t="s">
        <v>1063</v>
      </c>
      <c r="B340" t="s">
        <v>10</v>
      </c>
      <c r="C340">
        <v>459</v>
      </c>
      <c r="D340">
        <v>254780449</v>
      </c>
      <c r="E340" t="s">
        <v>11</v>
      </c>
      <c r="F340" t="s">
        <v>1064</v>
      </c>
      <c r="G340" t="s">
        <v>11</v>
      </c>
      <c r="H340" t="s">
        <v>11</v>
      </c>
      <c r="I340" s="3" t="s">
        <v>3379</v>
      </c>
      <c r="J340" s="2" t="s">
        <v>4080</v>
      </c>
      <c r="K340">
        <v>360594</v>
      </c>
      <c r="L340">
        <v>361973</v>
      </c>
      <c r="M340">
        <f t="shared" si="5"/>
        <v>1380</v>
      </c>
    </row>
    <row r="341" spans="1:13" x14ac:dyDescent="0.3">
      <c r="A341" t="s">
        <v>1065</v>
      </c>
      <c r="B341" t="s">
        <v>10</v>
      </c>
      <c r="C341">
        <v>803</v>
      </c>
      <c r="D341">
        <v>254780450</v>
      </c>
      <c r="E341" t="s">
        <v>11</v>
      </c>
      <c r="F341" t="s">
        <v>1066</v>
      </c>
      <c r="G341" t="s">
        <v>11</v>
      </c>
      <c r="H341" t="s">
        <v>1067</v>
      </c>
      <c r="I341" s="3" t="s">
        <v>3627</v>
      </c>
      <c r="J341" s="2" t="s">
        <v>4080</v>
      </c>
      <c r="K341">
        <v>362702</v>
      </c>
      <c r="L341">
        <v>365113</v>
      </c>
      <c r="M341">
        <f t="shared" si="5"/>
        <v>2412</v>
      </c>
    </row>
    <row r="342" spans="1:13" x14ac:dyDescent="0.3">
      <c r="A342" t="s">
        <v>1068</v>
      </c>
      <c r="B342" t="s">
        <v>11</v>
      </c>
      <c r="C342">
        <v>896</v>
      </c>
      <c r="D342">
        <v>254780451</v>
      </c>
      <c r="E342" t="s">
        <v>1069</v>
      </c>
      <c r="F342" t="s">
        <v>1070</v>
      </c>
      <c r="G342" t="s">
        <v>11</v>
      </c>
      <c r="H342" t="s">
        <v>1071</v>
      </c>
      <c r="I342" s="3" t="s">
        <v>3628</v>
      </c>
      <c r="J342" s="2" t="s">
        <v>4080</v>
      </c>
      <c r="K342">
        <v>365407</v>
      </c>
      <c r="L342">
        <v>368097</v>
      </c>
      <c r="M342">
        <f t="shared" si="5"/>
        <v>2691</v>
      </c>
    </row>
    <row r="343" spans="1:13" x14ac:dyDescent="0.3">
      <c r="A343" t="s">
        <v>1072</v>
      </c>
      <c r="B343" t="s">
        <v>11</v>
      </c>
      <c r="C343">
        <v>259</v>
      </c>
      <c r="D343">
        <v>254780452</v>
      </c>
      <c r="E343" t="s">
        <v>11</v>
      </c>
      <c r="F343" t="s">
        <v>1073</v>
      </c>
      <c r="G343" t="s">
        <v>11</v>
      </c>
      <c r="H343" t="s">
        <v>1074</v>
      </c>
      <c r="I343" s="3" t="s">
        <v>3379</v>
      </c>
      <c r="J343" s="2" t="s">
        <v>4080</v>
      </c>
      <c r="K343">
        <v>368330</v>
      </c>
      <c r="L343">
        <v>369109</v>
      </c>
      <c r="M343">
        <f t="shared" si="5"/>
        <v>780</v>
      </c>
    </row>
    <row r="344" spans="1:13" x14ac:dyDescent="0.3">
      <c r="A344" t="s">
        <v>1075</v>
      </c>
      <c r="B344" t="s">
        <v>11</v>
      </c>
      <c r="C344">
        <v>238</v>
      </c>
      <c r="D344">
        <v>254780453</v>
      </c>
      <c r="E344" t="s">
        <v>1076</v>
      </c>
      <c r="F344" t="s">
        <v>1077</v>
      </c>
      <c r="G344" t="s">
        <v>11</v>
      </c>
      <c r="H344" t="s">
        <v>1078</v>
      </c>
      <c r="I344" s="3" t="s">
        <v>3629</v>
      </c>
      <c r="J344" s="2" t="s">
        <v>4080</v>
      </c>
      <c r="K344">
        <v>369502</v>
      </c>
      <c r="L344">
        <v>370218</v>
      </c>
      <c r="M344">
        <f t="shared" si="5"/>
        <v>717</v>
      </c>
    </row>
    <row r="345" spans="1:13" x14ac:dyDescent="0.3">
      <c r="A345" t="s">
        <v>1079</v>
      </c>
      <c r="B345" t="s">
        <v>11</v>
      </c>
      <c r="C345">
        <v>385</v>
      </c>
      <c r="D345">
        <v>254780454</v>
      </c>
      <c r="E345" t="s">
        <v>1080</v>
      </c>
      <c r="F345" t="s">
        <v>1081</v>
      </c>
      <c r="G345" t="s">
        <v>11</v>
      </c>
      <c r="H345" t="s">
        <v>1082</v>
      </c>
      <c r="I345" s="3" t="s">
        <v>3630</v>
      </c>
      <c r="J345" s="2" t="s">
        <v>4080</v>
      </c>
      <c r="K345">
        <v>370373</v>
      </c>
      <c r="L345">
        <v>371530</v>
      </c>
      <c r="M345">
        <f t="shared" si="5"/>
        <v>1158</v>
      </c>
    </row>
    <row r="346" spans="1:13" x14ac:dyDescent="0.3">
      <c r="A346" t="s">
        <v>1083</v>
      </c>
      <c r="B346" t="s">
        <v>10</v>
      </c>
      <c r="C346">
        <v>418</v>
      </c>
      <c r="D346">
        <v>254780455</v>
      </c>
      <c r="E346" t="s">
        <v>11</v>
      </c>
      <c r="F346" t="s">
        <v>1084</v>
      </c>
      <c r="G346" t="s">
        <v>11</v>
      </c>
      <c r="H346" t="s">
        <v>1085</v>
      </c>
      <c r="I346" s="3" t="s">
        <v>3631</v>
      </c>
      <c r="J346" s="2" t="s">
        <v>4080</v>
      </c>
      <c r="K346">
        <v>371850</v>
      </c>
      <c r="L346">
        <v>373106</v>
      </c>
      <c r="M346">
        <f t="shared" si="5"/>
        <v>1257</v>
      </c>
    </row>
    <row r="347" spans="1:13" x14ac:dyDescent="0.3">
      <c r="A347" t="s">
        <v>4103</v>
      </c>
      <c r="B347" t="s">
        <v>11</v>
      </c>
      <c r="C347">
        <v>92</v>
      </c>
      <c r="D347">
        <v>346722692</v>
      </c>
      <c r="E347" t="s">
        <v>11</v>
      </c>
      <c r="F347" t="s">
        <v>4104</v>
      </c>
      <c r="G347" t="s">
        <v>11</v>
      </c>
      <c r="H347" t="s">
        <v>11</v>
      </c>
      <c r="I347" t="s">
        <v>4197</v>
      </c>
      <c r="J347" s="2" t="s">
        <v>4080</v>
      </c>
      <c r="K347">
        <v>373283</v>
      </c>
      <c r="L347">
        <v>373374</v>
      </c>
      <c r="M347">
        <f t="shared" si="5"/>
        <v>92</v>
      </c>
    </row>
    <row r="348" spans="1:13" x14ac:dyDescent="0.3">
      <c r="A348" t="s">
        <v>1086</v>
      </c>
      <c r="B348" t="s">
        <v>11</v>
      </c>
      <c r="C348">
        <v>576</v>
      </c>
      <c r="D348">
        <v>254780456</v>
      </c>
      <c r="E348" t="s">
        <v>1087</v>
      </c>
      <c r="F348" t="s">
        <v>1088</v>
      </c>
      <c r="G348" t="s">
        <v>11</v>
      </c>
      <c r="H348" t="s">
        <v>1089</v>
      </c>
      <c r="I348" s="3" t="s">
        <v>3632</v>
      </c>
      <c r="J348" s="2" t="s">
        <v>4080</v>
      </c>
      <c r="K348">
        <v>373449</v>
      </c>
      <c r="L348">
        <v>375179</v>
      </c>
      <c r="M348">
        <f t="shared" si="5"/>
        <v>1731</v>
      </c>
    </row>
    <row r="349" spans="1:13" x14ac:dyDescent="0.3">
      <c r="A349" t="s">
        <v>1090</v>
      </c>
      <c r="B349" t="s">
        <v>11</v>
      </c>
      <c r="C349">
        <v>217</v>
      </c>
      <c r="D349">
        <v>254780457</v>
      </c>
      <c r="E349" t="s">
        <v>1091</v>
      </c>
      <c r="F349" t="s">
        <v>1092</v>
      </c>
      <c r="G349" t="s">
        <v>11</v>
      </c>
      <c r="H349" t="s">
        <v>1093</v>
      </c>
      <c r="I349" s="3" t="s">
        <v>3633</v>
      </c>
      <c r="J349" s="2" t="s">
        <v>4080</v>
      </c>
      <c r="K349">
        <v>375319</v>
      </c>
      <c r="L349">
        <v>375972</v>
      </c>
      <c r="M349">
        <f t="shared" si="5"/>
        <v>654</v>
      </c>
    </row>
    <row r="350" spans="1:13" x14ac:dyDescent="0.3">
      <c r="A350" t="s">
        <v>1094</v>
      </c>
      <c r="B350" t="s">
        <v>11</v>
      </c>
      <c r="C350">
        <v>449</v>
      </c>
      <c r="D350">
        <v>254780458</v>
      </c>
      <c r="E350" t="s">
        <v>1095</v>
      </c>
      <c r="F350" t="s">
        <v>1096</v>
      </c>
      <c r="G350" t="s">
        <v>11</v>
      </c>
      <c r="H350" t="s">
        <v>1097</v>
      </c>
      <c r="I350" s="3" t="s">
        <v>3634</v>
      </c>
      <c r="J350" s="2" t="s">
        <v>4080</v>
      </c>
      <c r="K350">
        <v>375960</v>
      </c>
      <c r="L350">
        <v>377309</v>
      </c>
      <c r="M350">
        <f t="shared" si="5"/>
        <v>1350</v>
      </c>
    </row>
    <row r="351" spans="1:13" x14ac:dyDescent="0.3">
      <c r="A351" t="s">
        <v>1098</v>
      </c>
      <c r="B351" t="s">
        <v>10</v>
      </c>
      <c r="C351">
        <v>129</v>
      </c>
      <c r="D351">
        <v>254780459</v>
      </c>
      <c r="E351" t="s">
        <v>11</v>
      </c>
      <c r="F351" t="s">
        <v>1099</v>
      </c>
      <c r="G351" t="s">
        <v>11</v>
      </c>
      <c r="H351" t="s">
        <v>1100</v>
      </c>
      <c r="I351" s="3" t="s">
        <v>3379</v>
      </c>
      <c r="J351" s="2" t="s">
        <v>4080</v>
      </c>
      <c r="K351">
        <v>377508</v>
      </c>
      <c r="L351">
        <v>377897</v>
      </c>
      <c r="M351">
        <f t="shared" si="5"/>
        <v>390</v>
      </c>
    </row>
    <row r="352" spans="1:13" x14ac:dyDescent="0.3">
      <c r="A352" t="s">
        <v>4105</v>
      </c>
      <c r="B352" t="s">
        <v>10</v>
      </c>
      <c r="C352">
        <v>76</v>
      </c>
      <c r="D352">
        <v>346722692</v>
      </c>
      <c r="E352" t="s">
        <v>11</v>
      </c>
      <c r="F352" t="s">
        <v>4106</v>
      </c>
      <c r="G352" t="s">
        <v>11</v>
      </c>
      <c r="H352" t="s">
        <v>11</v>
      </c>
      <c r="I352" t="s">
        <v>4198</v>
      </c>
      <c r="J352" s="2" t="s">
        <v>4080</v>
      </c>
      <c r="K352">
        <v>378004</v>
      </c>
      <c r="L352">
        <v>378079</v>
      </c>
      <c r="M352">
        <f t="shared" si="5"/>
        <v>76</v>
      </c>
    </row>
    <row r="353" spans="1:13" x14ac:dyDescent="0.3">
      <c r="A353" t="s">
        <v>1101</v>
      </c>
      <c r="B353" t="s">
        <v>10</v>
      </c>
      <c r="C353">
        <v>172</v>
      </c>
      <c r="D353">
        <v>254780460</v>
      </c>
      <c r="E353" t="s">
        <v>1102</v>
      </c>
      <c r="F353" t="s">
        <v>1103</v>
      </c>
      <c r="G353" t="s">
        <v>11</v>
      </c>
      <c r="H353" t="s">
        <v>1104</v>
      </c>
      <c r="I353" s="3" t="s">
        <v>3635</v>
      </c>
      <c r="J353" s="2" t="s">
        <v>4080</v>
      </c>
      <c r="K353">
        <v>378564</v>
      </c>
      <c r="L353">
        <v>379082</v>
      </c>
      <c r="M353">
        <f t="shared" si="5"/>
        <v>519</v>
      </c>
    </row>
    <row r="354" spans="1:13" x14ac:dyDescent="0.3">
      <c r="A354" t="s">
        <v>1105</v>
      </c>
      <c r="B354" t="s">
        <v>10</v>
      </c>
      <c r="C354">
        <v>406</v>
      </c>
      <c r="D354">
        <v>254780461</v>
      </c>
      <c r="E354" t="s">
        <v>1106</v>
      </c>
      <c r="F354" t="s">
        <v>1107</v>
      </c>
      <c r="G354" t="s">
        <v>11</v>
      </c>
      <c r="H354" t="s">
        <v>1108</v>
      </c>
      <c r="I354" s="3" t="s">
        <v>3636</v>
      </c>
      <c r="J354" s="2" t="s">
        <v>4080</v>
      </c>
      <c r="K354">
        <v>379126</v>
      </c>
      <c r="L354">
        <v>380346</v>
      </c>
      <c r="M354">
        <f t="shared" si="5"/>
        <v>1221</v>
      </c>
    </row>
    <row r="355" spans="1:13" x14ac:dyDescent="0.3">
      <c r="A355" t="s">
        <v>1109</v>
      </c>
      <c r="B355" t="s">
        <v>10</v>
      </c>
      <c r="C355">
        <v>267</v>
      </c>
      <c r="D355">
        <v>254780462</v>
      </c>
      <c r="E355" t="s">
        <v>1110</v>
      </c>
      <c r="F355" t="s">
        <v>1111</v>
      </c>
      <c r="G355" t="s">
        <v>11</v>
      </c>
      <c r="H355" t="s">
        <v>1112</v>
      </c>
      <c r="I355" s="3" t="s">
        <v>3637</v>
      </c>
      <c r="J355" s="2" t="s">
        <v>4080</v>
      </c>
      <c r="K355">
        <v>380351</v>
      </c>
      <c r="L355">
        <v>381154</v>
      </c>
      <c r="M355">
        <f t="shared" si="5"/>
        <v>804</v>
      </c>
    </row>
    <row r="356" spans="1:13" x14ac:dyDescent="0.3">
      <c r="A356" t="s">
        <v>1113</v>
      </c>
      <c r="B356" t="s">
        <v>10</v>
      </c>
      <c r="C356">
        <v>673</v>
      </c>
      <c r="D356">
        <v>254780463</v>
      </c>
      <c r="E356" t="s">
        <v>11</v>
      </c>
      <c r="F356" t="s">
        <v>1114</v>
      </c>
      <c r="G356" t="s">
        <v>11</v>
      </c>
      <c r="H356" t="s">
        <v>11</v>
      </c>
      <c r="I356" s="3" t="s">
        <v>3638</v>
      </c>
      <c r="J356" s="2" t="s">
        <v>4080</v>
      </c>
      <c r="K356">
        <v>381619</v>
      </c>
      <c r="L356">
        <v>383640</v>
      </c>
      <c r="M356">
        <f t="shared" si="5"/>
        <v>2022</v>
      </c>
    </row>
    <row r="357" spans="1:13" x14ac:dyDescent="0.3">
      <c r="A357" t="s">
        <v>1115</v>
      </c>
      <c r="B357" t="s">
        <v>11</v>
      </c>
      <c r="C357">
        <v>424</v>
      </c>
      <c r="D357">
        <v>254780464</v>
      </c>
      <c r="E357" t="s">
        <v>11</v>
      </c>
      <c r="F357" t="s">
        <v>1116</v>
      </c>
      <c r="G357" t="s">
        <v>11</v>
      </c>
      <c r="H357" t="s">
        <v>1117</v>
      </c>
      <c r="I357" s="3" t="s">
        <v>3639</v>
      </c>
      <c r="J357" s="2" t="s">
        <v>4080</v>
      </c>
      <c r="K357">
        <v>383792</v>
      </c>
      <c r="L357">
        <v>385066</v>
      </c>
      <c r="M357">
        <f t="shared" si="5"/>
        <v>1275</v>
      </c>
    </row>
    <row r="358" spans="1:13" x14ac:dyDescent="0.3">
      <c r="A358" t="s">
        <v>1118</v>
      </c>
      <c r="B358" t="s">
        <v>11</v>
      </c>
      <c r="C358">
        <v>469</v>
      </c>
      <c r="D358">
        <v>254780465</v>
      </c>
      <c r="E358" t="s">
        <v>1119</v>
      </c>
      <c r="F358" t="s">
        <v>1120</v>
      </c>
      <c r="G358" t="s">
        <v>11</v>
      </c>
      <c r="H358" t="s">
        <v>1121</v>
      </c>
      <c r="I358" s="3" t="s">
        <v>3640</v>
      </c>
      <c r="J358" s="2" t="s">
        <v>4080</v>
      </c>
      <c r="K358">
        <v>385056</v>
      </c>
      <c r="L358">
        <v>386465</v>
      </c>
      <c r="M358">
        <f t="shared" si="5"/>
        <v>1410</v>
      </c>
    </row>
    <row r="359" spans="1:13" x14ac:dyDescent="0.3">
      <c r="A359" t="s">
        <v>1122</v>
      </c>
      <c r="B359" t="s">
        <v>10</v>
      </c>
      <c r="C359">
        <v>375</v>
      </c>
      <c r="D359">
        <v>254780466</v>
      </c>
      <c r="E359" t="s">
        <v>11</v>
      </c>
      <c r="F359" t="s">
        <v>1123</v>
      </c>
      <c r="G359" t="s">
        <v>11</v>
      </c>
      <c r="H359" t="s">
        <v>1124</v>
      </c>
      <c r="I359" s="3" t="s">
        <v>3641</v>
      </c>
      <c r="J359" s="2" t="s">
        <v>4080</v>
      </c>
      <c r="K359">
        <v>386844</v>
      </c>
      <c r="L359">
        <v>387971</v>
      </c>
      <c r="M359">
        <f t="shared" si="5"/>
        <v>1128</v>
      </c>
    </row>
    <row r="360" spans="1:13" x14ac:dyDescent="0.3">
      <c r="A360" t="s">
        <v>1125</v>
      </c>
      <c r="B360" t="s">
        <v>10</v>
      </c>
      <c r="C360">
        <v>86</v>
      </c>
      <c r="D360">
        <v>254780467</v>
      </c>
      <c r="E360" t="s">
        <v>11</v>
      </c>
      <c r="F360" t="s">
        <v>1126</v>
      </c>
      <c r="G360" t="s">
        <v>11</v>
      </c>
      <c r="H360" t="s">
        <v>1127</v>
      </c>
      <c r="I360" s="3" t="s">
        <v>3642</v>
      </c>
      <c r="J360" s="2" t="s">
        <v>4080</v>
      </c>
      <c r="K360">
        <v>388736</v>
      </c>
      <c r="L360">
        <v>388996</v>
      </c>
      <c r="M360">
        <f t="shared" si="5"/>
        <v>261</v>
      </c>
    </row>
    <row r="361" spans="1:13" x14ac:dyDescent="0.3">
      <c r="A361" t="s">
        <v>1128</v>
      </c>
      <c r="B361" t="s">
        <v>11</v>
      </c>
      <c r="C361">
        <v>963</v>
      </c>
      <c r="D361">
        <v>254780468</v>
      </c>
      <c r="E361" t="s">
        <v>11</v>
      </c>
      <c r="F361" t="s">
        <v>1129</v>
      </c>
      <c r="G361" t="s">
        <v>11</v>
      </c>
      <c r="H361" t="s">
        <v>1130</v>
      </c>
      <c r="I361" s="3" t="s">
        <v>3643</v>
      </c>
      <c r="J361" s="2" t="s">
        <v>4080</v>
      </c>
      <c r="K361">
        <v>389058</v>
      </c>
      <c r="L361">
        <v>391949</v>
      </c>
      <c r="M361">
        <f t="shared" si="5"/>
        <v>2892</v>
      </c>
    </row>
    <row r="362" spans="1:13" x14ac:dyDescent="0.3">
      <c r="A362" t="s">
        <v>4107</v>
      </c>
      <c r="B362" t="s">
        <v>11</v>
      </c>
      <c r="C362">
        <v>77</v>
      </c>
      <c r="D362">
        <v>346722692</v>
      </c>
      <c r="E362" t="s">
        <v>11</v>
      </c>
      <c r="F362" t="s">
        <v>4108</v>
      </c>
      <c r="G362" t="s">
        <v>11</v>
      </c>
      <c r="H362" t="s">
        <v>11</v>
      </c>
      <c r="I362" t="s">
        <v>4199</v>
      </c>
      <c r="J362" s="2" t="s">
        <v>4080</v>
      </c>
      <c r="K362">
        <v>392454</v>
      </c>
      <c r="L362">
        <v>392530</v>
      </c>
      <c r="M362">
        <f t="shared" si="5"/>
        <v>77</v>
      </c>
    </row>
    <row r="363" spans="1:13" x14ac:dyDescent="0.3">
      <c r="A363" t="s">
        <v>1131</v>
      </c>
      <c r="B363" t="s">
        <v>11</v>
      </c>
      <c r="C363">
        <v>63</v>
      </c>
      <c r="D363">
        <v>254780469</v>
      </c>
      <c r="E363" t="s">
        <v>11</v>
      </c>
      <c r="F363" t="s">
        <v>1132</v>
      </c>
      <c r="G363" t="s">
        <v>11</v>
      </c>
      <c r="H363" t="s">
        <v>1133</v>
      </c>
      <c r="I363" s="3" t="s">
        <v>3644</v>
      </c>
      <c r="J363" s="2" t="s">
        <v>4080</v>
      </c>
      <c r="K363">
        <v>392578</v>
      </c>
      <c r="L363">
        <v>392769</v>
      </c>
      <c r="M363">
        <f t="shared" si="5"/>
        <v>192</v>
      </c>
    </row>
    <row r="364" spans="1:13" x14ac:dyDescent="0.3">
      <c r="A364" t="s">
        <v>1134</v>
      </c>
      <c r="B364" t="s">
        <v>11</v>
      </c>
      <c r="C364">
        <v>110</v>
      </c>
      <c r="D364">
        <v>254780470</v>
      </c>
      <c r="E364" t="s">
        <v>1135</v>
      </c>
      <c r="F364" t="s">
        <v>1136</v>
      </c>
      <c r="G364" t="s">
        <v>11</v>
      </c>
      <c r="H364" t="s">
        <v>1137</v>
      </c>
      <c r="I364" s="3" t="s">
        <v>3645</v>
      </c>
      <c r="J364" s="2" t="s">
        <v>4080</v>
      </c>
      <c r="K364">
        <v>392922</v>
      </c>
      <c r="L364">
        <v>393254</v>
      </c>
      <c r="M364">
        <f t="shared" si="5"/>
        <v>333</v>
      </c>
    </row>
    <row r="365" spans="1:13" x14ac:dyDescent="0.3">
      <c r="A365" t="s">
        <v>1138</v>
      </c>
      <c r="B365" t="s">
        <v>11</v>
      </c>
      <c r="C365">
        <v>119</v>
      </c>
      <c r="D365">
        <v>254780471</v>
      </c>
      <c r="E365" t="s">
        <v>1139</v>
      </c>
      <c r="F365" t="s">
        <v>1140</v>
      </c>
      <c r="G365" t="s">
        <v>11</v>
      </c>
      <c r="H365" t="s">
        <v>1141</v>
      </c>
      <c r="I365" s="3" t="s">
        <v>3646</v>
      </c>
      <c r="J365" s="2" t="s">
        <v>4080</v>
      </c>
      <c r="K365">
        <v>393583</v>
      </c>
      <c r="L365">
        <v>393942</v>
      </c>
      <c r="M365">
        <f t="shared" si="5"/>
        <v>360</v>
      </c>
    </row>
    <row r="366" spans="1:13" x14ac:dyDescent="0.3">
      <c r="A366" t="s">
        <v>1142</v>
      </c>
      <c r="B366" t="s">
        <v>11</v>
      </c>
      <c r="C366">
        <v>210</v>
      </c>
      <c r="D366">
        <v>254780472</v>
      </c>
      <c r="E366" t="s">
        <v>1143</v>
      </c>
      <c r="F366" t="s">
        <v>1144</v>
      </c>
      <c r="G366" t="s">
        <v>11</v>
      </c>
      <c r="H366" t="s">
        <v>1145</v>
      </c>
      <c r="I366" s="3" t="s">
        <v>3647</v>
      </c>
      <c r="J366" s="2" t="s">
        <v>4080</v>
      </c>
      <c r="K366">
        <v>393968</v>
      </c>
      <c r="L366">
        <v>394600</v>
      </c>
      <c r="M366">
        <f t="shared" si="5"/>
        <v>633</v>
      </c>
    </row>
    <row r="367" spans="1:13" x14ac:dyDescent="0.3">
      <c r="A367" t="s">
        <v>1146</v>
      </c>
      <c r="B367" t="s">
        <v>11</v>
      </c>
      <c r="C367">
        <v>671</v>
      </c>
      <c r="D367">
        <v>254780473</v>
      </c>
      <c r="E367" t="s">
        <v>1147</v>
      </c>
      <c r="F367" t="s">
        <v>1148</v>
      </c>
      <c r="G367" t="s">
        <v>11</v>
      </c>
      <c r="H367" t="s">
        <v>1149</v>
      </c>
      <c r="I367" s="3" t="s">
        <v>3648</v>
      </c>
      <c r="J367" s="2" t="s">
        <v>4080</v>
      </c>
      <c r="K367">
        <v>394602</v>
      </c>
      <c r="L367">
        <v>396617</v>
      </c>
      <c r="M367">
        <f t="shared" si="5"/>
        <v>2016</v>
      </c>
    </row>
    <row r="368" spans="1:13" x14ac:dyDescent="0.3">
      <c r="A368" t="s">
        <v>1150</v>
      </c>
      <c r="B368" t="s">
        <v>11</v>
      </c>
      <c r="C368">
        <v>332</v>
      </c>
      <c r="D368">
        <v>254780474</v>
      </c>
      <c r="E368" t="s">
        <v>1151</v>
      </c>
      <c r="F368" t="s">
        <v>1152</v>
      </c>
      <c r="G368" t="s">
        <v>11</v>
      </c>
      <c r="H368" t="s">
        <v>1153</v>
      </c>
      <c r="I368" s="3" t="s">
        <v>3649</v>
      </c>
      <c r="J368" s="2" t="s">
        <v>4080</v>
      </c>
      <c r="K368">
        <v>396737</v>
      </c>
      <c r="L368">
        <v>397735</v>
      </c>
      <c r="M368">
        <f t="shared" si="5"/>
        <v>999</v>
      </c>
    </row>
    <row r="369" spans="1:13" x14ac:dyDescent="0.3">
      <c r="A369" t="s">
        <v>1154</v>
      </c>
      <c r="B369" t="s">
        <v>10</v>
      </c>
      <c r="C369">
        <v>55</v>
      </c>
      <c r="D369">
        <v>254780475</v>
      </c>
      <c r="E369" t="s">
        <v>1155</v>
      </c>
      <c r="F369" t="s">
        <v>1156</v>
      </c>
      <c r="G369" t="s">
        <v>11</v>
      </c>
      <c r="H369" t="s">
        <v>1157</v>
      </c>
      <c r="I369" s="3" t="s">
        <v>3650</v>
      </c>
      <c r="J369" s="2" t="s">
        <v>4080</v>
      </c>
      <c r="K369">
        <v>398023</v>
      </c>
      <c r="L369">
        <v>398190</v>
      </c>
      <c r="M369">
        <f t="shared" si="5"/>
        <v>168</v>
      </c>
    </row>
    <row r="370" spans="1:13" x14ac:dyDescent="0.3">
      <c r="A370" t="s">
        <v>1158</v>
      </c>
      <c r="B370" t="s">
        <v>11</v>
      </c>
      <c r="C370">
        <v>123</v>
      </c>
      <c r="D370">
        <v>254780476</v>
      </c>
      <c r="E370" t="s">
        <v>11</v>
      </c>
      <c r="F370" t="s">
        <v>1159</v>
      </c>
      <c r="G370" t="s">
        <v>11</v>
      </c>
      <c r="H370" t="s">
        <v>1160</v>
      </c>
      <c r="I370" s="3" t="s">
        <v>3651</v>
      </c>
      <c r="J370" s="2" t="s">
        <v>4080</v>
      </c>
      <c r="K370">
        <v>398455</v>
      </c>
      <c r="L370">
        <v>398826</v>
      </c>
      <c r="M370">
        <f t="shared" si="5"/>
        <v>372</v>
      </c>
    </row>
    <row r="371" spans="1:13" x14ac:dyDescent="0.3">
      <c r="A371" t="s">
        <v>1161</v>
      </c>
      <c r="B371" t="s">
        <v>11</v>
      </c>
      <c r="C371">
        <v>232</v>
      </c>
      <c r="D371">
        <v>254780477</v>
      </c>
      <c r="E371" t="s">
        <v>11</v>
      </c>
      <c r="F371" t="s">
        <v>1162</v>
      </c>
      <c r="G371" t="s">
        <v>11</v>
      </c>
      <c r="H371" t="s">
        <v>1163</v>
      </c>
      <c r="I371" s="3" t="s">
        <v>3652</v>
      </c>
      <c r="J371" s="2" t="s">
        <v>4080</v>
      </c>
      <c r="K371">
        <v>399166</v>
      </c>
      <c r="L371">
        <v>399864</v>
      </c>
      <c r="M371">
        <f t="shared" si="5"/>
        <v>699</v>
      </c>
    </row>
    <row r="372" spans="1:13" x14ac:dyDescent="0.3">
      <c r="A372" t="s">
        <v>1164</v>
      </c>
      <c r="B372" t="s">
        <v>11</v>
      </c>
      <c r="C372">
        <v>161</v>
      </c>
      <c r="D372">
        <v>254780478</v>
      </c>
      <c r="E372" t="s">
        <v>11</v>
      </c>
      <c r="F372" t="s">
        <v>1165</v>
      </c>
      <c r="G372" t="s">
        <v>11</v>
      </c>
      <c r="H372" t="s">
        <v>1166</v>
      </c>
      <c r="I372" s="3" t="s">
        <v>3379</v>
      </c>
      <c r="J372" s="2" t="s">
        <v>4080</v>
      </c>
      <c r="K372">
        <v>399950</v>
      </c>
      <c r="L372">
        <v>400435</v>
      </c>
      <c r="M372">
        <f t="shared" si="5"/>
        <v>486</v>
      </c>
    </row>
    <row r="373" spans="1:13" x14ac:dyDescent="0.3">
      <c r="A373" t="s">
        <v>1167</v>
      </c>
      <c r="B373" t="s">
        <v>10</v>
      </c>
      <c r="C373">
        <v>356</v>
      </c>
      <c r="D373">
        <v>254780479</v>
      </c>
      <c r="E373" t="s">
        <v>1168</v>
      </c>
      <c r="F373" t="s">
        <v>1169</v>
      </c>
      <c r="G373" t="s">
        <v>11</v>
      </c>
      <c r="H373" t="s">
        <v>1170</v>
      </c>
      <c r="I373" s="3" t="s">
        <v>3653</v>
      </c>
      <c r="J373" s="2" t="s">
        <v>4080</v>
      </c>
      <c r="K373">
        <v>400659</v>
      </c>
      <c r="L373">
        <v>401729</v>
      </c>
      <c r="M373">
        <f t="shared" si="5"/>
        <v>1071</v>
      </c>
    </row>
    <row r="374" spans="1:13" x14ac:dyDescent="0.3">
      <c r="A374" t="s">
        <v>1171</v>
      </c>
      <c r="B374" t="s">
        <v>11</v>
      </c>
      <c r="C374">
        <v>367</v>
      </c>
      <c r="D374">
        <v>254780480</v>
      </c>
      <c r="E374" t="s">
        <v>11</v>
      </c>
      <c r="F374" t="s">
        <v>1172</v>
      </c>
      <c r="G374" t="s">
        <v>11</v>
      </c>
      <c r="H374" t="s">
        <v>1173</v>
      </c>
      <c r="I374" s="3" t="s">
        <v>3654</v>
      </c>
      <c r="J374" s="2" t="s">
        <v>4080</v>
      </c>
      <c r="K374">
        <v>401817</v>
      </c>
      <c r="L374">
        <v>402920</v>
      </c>
      <c r="M374">
        <f t="shared" si="5"/>
        <v>1104</v>
      </c>
    </row>
    <row r="375" spans="1:13" x14ac:dyDescent="0.3">
      <c r="A375" t="s">
        <v>1174</v>
      </c>
      <c r="B375" t="s">
        <v>10</v>
      </c>
      <c r="C375">
        <v>44</v>
      </c>
      <c r="D375">
        <v>254780481</v>
      </c>
      <c r="E375" t="s">
        <v>1175</v>
      </c>
      <c r="F375" t="s">
        <v>1176</v>
      </c>
      <c r="G375" t="s">
        <v>11</v>
      </c>
      <c r="H375" t="s">
        <v>11</v>
      </c>
      <c r="I375" s="3" t="s">
        <v>3655</v>
      </c>
      <c r="J375" s="2" t="s">
        <v>4080</v>
      </c>
      <c r="K375">
        <v>403128</v>
      </c>
      <c r="L375">
        <v>403262</v>
      </c>
      <c r="M375">
        <f t="shared" si="5"/>
        <v>135</v>
      </c>
    </row>
    <row r="376" spans="1:13" x14ac:dyDescent="0.3">
      <c r="A376" t="s">
        <v>1177</v>
      </c>
      <c r="B376" t="s">
        <v>10</v>
      </c>
      <c r="C376">
        <v>123</v>
      </c>
      <c r="D376">
        <v>254780482</v>
      </c>
      <c r="E376" t="s">
        <v>1178</v>
      </c>
      <c r="F376" t="s">
        <v>1179</v>
      </c>
      <c r="G376" t="s">
        <v>11</v>
      </c>
      <c r="H376" t="s">
        <v>1180</v>
      </c>
      <c r="I376" s="3" t="s">
        <v>3656</v>
      </c>
      <c r="J376" s="2" t="s">
        <v>4080</v>
      </c>
      <c r="K376">
        <v>403349</v>
      </c>
      <c r="L376">
        <v>403720</v>
      </c>
      <c r="M376">
        <f t="shared" si="5"/>
        <v>372</v>
      </c>
    </row>
    <row r="377" spans="1:13" x14ac:dyDescent="0.3">
      <c r="A377" t="s">
        <v>1181</v>
      </c>
      <c r="B377" t="s">
        <v>10</v>
      </c>
      <c r="C377">
        <v>581</v>
      </c>
      <c r="D377">
        <v>254780483</v>
      </c>
      <c r="E377" t="s">
        <v>11</v>
      </c>
      <c r="F377" t="s">
        <v>1182</v>
      </c>
      <c r="G377" t="s">
        <v>11</v>
      </c>
      <c r="H377" t="s">
        <v>1183</v>
      </c>
      <c r="I377" s="3" t="s">
        <v>3657</v>
      </c>
      <c r="J377" s="2" t="s">
        <v>4080</v>
      </c>
      <c r="K377">
        <v>403720</v>
      </c>
      <c r="L377">
        <v>405465</v>
      </c>
      <c r="M377">
        <f t="shared" si="5"/>
        <v>1746</v>
      </c>
    </row>
    <row r="378" spans="1:13" x14ac:dyDescent="0.3">
      <c r="A378" t="s">
        <v>1184</v>
      </c>
      <c r="B378" t="s">
        <v>10</v>
      </c>
      <c r="C378">
        <v>212</v>
      </c>
      <c r="D378">
        <v>254780484</v>
      </c>
      <c r="E378" t="s">
        <v>1185</v>
      </c>
      <c r="F378" t="s">
        <v>1186</v>
      </c>
      <c r="G378" t="s">
        <v>11</v>
      </c>
      <c r="H378" t="s">
        <v>1187</v>
      </c>
      <c r="I378" s="3" t="s">
        <v>3658</v>
      </c>
      <c r="J378" s="2" t="s">
        <v>4080</v>
      </c>
      <c r="K378">
        <v>405517</v>
      </c>
      <c r="L378">
        <v>406155</v>
      </c>
      <c r="M378">
        <f t="shared" si="5"/>
        <v>639</v>
      </c>
    </row>
    <row r="379" spans="1:13" x14ac:dyDescent="0.3">
      <c r="A379" t="s">
        <v>1188</v>
      </c>
      <c r="B379" t="s">
        <v>10</v>
      </c>
      <c r="C379">
        <v>328</v>
      </c>
      <c r="D379">
        <v>254780485</v>
      </c>
      <c r="E379" t="s">
        <v>11</v>
      </c>
      <c r="F379" t="s">
        <v>1189</v>
      </c>
      <c r="G379" t="s">
        <v>11</v>
      </c>
      <c r="H379" t="s">
        <v>1190</v>
      </c>
      <c r="I379" s="3" t="s">
        <v>3659</v>
      </c>
      <c r="J379" s="2" t="s">
        <v>4080</v>
      </c>
      <c r="K379">
        <v>407548</v>
      </c>
      <c r="L379">
        <v>408534</v>
      </c>
      <c r="M379">
        <f t="shared" si="5"/>
        <v>987</v>
      </c>
    </row>
    <row r="380" spans="1:13" x14ac:dyDescent="0.3">
      <c r="A380" t="s">
        <v>1191</v>
      </c>
      <c r="B380" t="s">
        <v>10</v>
      </c>
      <c r="C380">
        <v>381</v>
      </c>
      <c r="D380">
        <v>254780486</v>
      </c>
      <c r="E380" t="s">
        <v>11</v>
      </c>
      <c r="F380" t="s">
        <v>1192</v>
      </c>
      <c r="G380" t="s">
        <v>11</v>
      </c>
      <c r="H380" t="s">
        <v>1193</v>
      </c>
      <c r="I380" s="3" t="s">
        <v>3660</v>
      </c>
      <c r="J380" s="2" t="s">
        <v>4080</v>
      </c>
      <c r="K380">
        <v>408531</v>
      </c>
      <c r="L380">
        <v>409676</v>
      </c>
      <c r="M380">
        <f t="shared" si="5"/>
        <v>1146</v>
      </c>
    </row>
    <row r="381" spans="1:13" x14ac:dyDescent="0.3">
      <c r="A381" t="s">
        <v>1194</v>
      </c>
      <c r="B381" t="s">
        <v>10</v>
      </c>
      <c r="C381">
        <v>217</v>
      </c>
      <c r="D381">
        <v>254780487</v>
      </c>
      <c r="E381" t="s">
        <v>1195</v>
      </c>
      <c r="F381" t="s">
        <v>1196</v>
      </c>
      <c r="G381" t="s">
        <v>11</v>
      </c>
      <c r="H381" t="s">
        <v>1197</v>
      </c>
      <c r="I381" s="3" t="s">
        <v>3661</v>
      </c>
      <c r="J381" s="2" t="s">
        <v>4080</v>
      </c>
      <c r="K381">
        <v>409673</v>
      </c>
      <c r="L381">
        <v>410326</v>
      </c>
      <c r="M381">
        <f t="shared" si="5"/>
        <v>654</v>
      </c>
    </row>
    <row r="382" spans="1:13" x14ac:dyDescent="0.3">
      <c r="A382" t="s">
        <v>1198</v>
      </c>
      <c r="B382" t="s">
        <v>10</v>
      </c>
      <c r="C382">
        <v>423</v>
      </c>
      <c r="D382">
        <v>254780488</v>
      </c>
      <c r="E382" t="s">
        <v>11</v>
      </c>
      <c r="F382" t="s">
        <v>1199</v>
      </c>
      <c r="G382" t="s">
        <v>11</v>
      </c>
      <c r="H382" t="s">
        <v>1200</v>
      </c>
      <c r="I382" s="3" t="s">
        <v>3662</v>
      </c>
      <c r="J382" s="2" t="s">
        <v>4080</v>
      </c>
      <c r="K382">
        <v>410307</v>
      </c>
      <c r="L382">
        <v>411578</v>
      </c>
      <c r="M382">
        <f t="shared" si="5"/>
        <v>1272</v>
      </c>
    </row>
    <row r="383" spans="1:13" x14ac:dyDescent="0.3">
      <c r="A383" t="s">
        <v>1201</v>
      </c>
      <c r="B383" t="s">
        <v>10</v>
      </c>
      <c r="C383">
        <v>325</v>
      </c>
      <c r="D383">
        <v>254780489</v>
      </c>
      <c r="E383" t="s">
        <v>11</v>
      </c>
      <c r="F383" t="s">
        <v>1202</v>
      </c>
      <c r="G383" t="s">
        <v>11</v>
      </c>
      <c r="H383" t="s">
        <v>1203</v>
      </c>
      <c r="I383" s="3" t="s">
        <v>3663</v>
      </c>
      <c r="J383" s="2" t="s">
        <v>4080</v>
      </c>
      <c r="K383">
        <v>411579</v>
      </c>
      <c r="L383">
        <v>412556</v>
      </c>
      <c r="M383">
        <f t="shared" si="5"/>
        <v>978</v>
      </c>
    </row>
    <row r="384" spans="1:13" x14ac:dyDescent="0.3">
      <c r="A384" t="s">
        <v>1204</v>
      </c>
      <c r="B384" t="s">
        <v>10</v>
      </c>
      <c r="C384">
        <v>67</v>
      </c>
      <c r="D384">
        <v>254780490</v>
      </c>
      <c r="E384" t="s">
        <v>1205</v>
      </c>
      <c r="F384" t="s">
        <v>1206</v>
      </c>
      <c r="G384" t="s">
        <v>11</v>
      </c>
      <c r="H384" t="s">
        <v>43</v>
      </c>
      <c r="I384" s="3" t="s">
        <v>3664</v>
      </c>
      <c r="J384" s="2" t="s">
        <v>4080</v>
      </c>
      <c r="K384">
        <v>412606</v>
      </c>
      <c r="L384">
        <v>412809</v>
      </c>
      <c r="M384">
        <f t="shared" si="5"/>
        <v>204</v>
      </c>
    </row>
    <row r="385" spans="1:13" x14ac:dyDescent="0.3">
      <c r="A385" t="s">
        <v>1207</v>
      </c>
      <c r="B385" t="s">
        <v>11</v>
      </c>
      <c r="C385">
        <v>101</v>
      </c>
      <c r="D385">
        <v>254780491</v>
      </c>
      <c r="E385" t="s">
        <v>11</v>
      </c>
      <c r="F385" t="s">
        <v>1208</v>
      </c>
      <c r="G385" t="s">
        <v>11</v>
      </c>
      <c r="H385" t="s">
        <v>11</v>
      </c>
      <c r="I385" s="3" t="s">
        <v>3665</v>
      </c>
      <c r="J385" s="2" t="s">
        <v>4080</v>
      </c>
      <c r="K385">
        <v>412806</v>
      </c>
      <c r="L385">
        <v>413111</v>
      </c>
      <c r="M385">
        <f t="shared" si="5"/>
        <v>306</v>
      </c>
    </row>
    <row r="386" spans="1:13" x14ac:dyDescent="0.3">
      <c r="A386" t="s">
        <v>4109</v>
      </c>
      <c r="B386" t="s">
        <v>11</v>
      </c>
      <c r="C386">
        <v>77</v>
      </c>
      <c r="D386">
        <v>346722692</v>
      </c>
      <c r="E386" t="s">
        <v>11</v>
      </c>
      <c r="F386" t="s">
        <v>4110</v>
      </c>
      <c r="G386" t="s">
        <v>11</v>
      </c>
      <c r="H386" t="s">
        <v>11</v>
      </c>
      <c r="I386" t="s">
        <v>4188</v>
      </c>
      <c r="J386" s="2" t="s">
        <v>4080</v>
      </c>
      <c r="K386">
        <v>413135</v>
      </c>
      <c r="L386">
        <v>413211</v>
      </c>
      <c r="M386">
        <f t="shared" si="5"/>
        <v>77</v>
      </c>
    </row>
    <row r="387" spans="1:13" x14ac:dyDescent="0.3">
      <c r="A387" t="s">
        <v>4111</v>
      </c>
      <c r="B387" t="s">
        <v>11</v>
      </c>
      <c r="C387">
        <v>115</v>
      </c>
      <c r="D387">
        <v>346722692</v>
      </c>
      <c r="E387" t="s">
        <v>11</v>
      </c>
      <c r="F387" t="s">
        <v>4112</v>
      </c>
      <c r="G387" t="s">
        <v>11</v>
      </c>
      <c r="H387" t="s">
        <v>11</v>
      </c>
      <c r="I387" t="s">
        <v>4200</v>
      </c>
      <c r="J387" s="2" t="s">
        <v>4080</v>
      </c>
      <c r="K387">
        <v>413257</v>
      </c>
      <c r="L387">
        <v>413371</v>
      </c>
      <c r="M387">
        <f t="shared" ref="M387:M450" si="6">ABS(L387-K387)+1</f>
        <v>115</v>
      </c>
    </row>
    <row r="388" spans="1:13" x14ac:dyDescent="0.3">
      <c r="A388" t="s">
        <v>4113</v>
      </c>
      <c r="B388" t="s">
        <v>11</v>
      </c>
      <c r="C388">
        <v>2210</v>
      </c>
      <c r="D388">
        <v>346722692</v>
      </c>
      <c r="E388" t="s">
        <v>11</v>
      </c>
      <c r="F388" t="s">
        <v>4114</v>
      </c>
      <c r="G388" t="s">
        <v>11</v>
      </c>
      <c r="H388" t="s">
        <v>11</v>
      </c>
      <c r="I388" t="s">
        <v>4201</v>
      </c>
      <c r="J388" s="2" t="s">
        <v>4080</v>
      </c>
      <c r="K388">
        <v>413432</v>
      </c>
      <c r="L388">
        <v>415641</v>
      </c>
      <c r="M388">
        <f t="shared" si="6"/>
        <v>2210</v>
      </c>
    </row>
    <row r="389" spans="1:13" x14ac:dyDescent="0.3">
      <c r="A389" t="s">
        <v>1209</v>
      </c>
      <c r="B389" t="s">
        <v>11</v>
      </c>
      <c r="C389">
        <v>40</v>
      </c>
      <c r="D389">
        <v>254780492</v>
      </c>
      <c r="E389" t="s">
        <v>11</v>
      </c>
      <c r="F389" t="s">
        <v>1210</v>
      </c>
      <c r="G389" t="s">
        <v>11</v>
      </c>
      <c r="H389" t="s">
        <v>11</v>
      </c>
      <c r="I389" s="3" t="s">
        <v>3379</v>
      </c>
      <c r="J389" s="2" t="s">
        <v>4080</v>
      </c>
      <c r="K389">
        <v>416120</v>
      </c>
      <c r="L389">
        <v>416242</v>
      </c>
      <c r="M389">
        <f t="shared" si="6"/>
        <v>123</v>
      </c>
    </row>
    <row r="390" spans="1:13" x14ac:dyDescent="0.3">
      <c r="A390" t="s">
        <v>4115</v>
      </c>
      <c r="B390" t="s">
        <v>11</v>
      </c>
      <c r="C390">
        <v>76</v>
      </c>
      <c r="D390">
        <v>346722692</v>
      </c>
      <c r="E390" t="s">
        <v>11</v>
      </c>
      <c r="F390" t="s">
        <v>4116</v>
      </c>
      <c r="G390" t="s">
        <v>11</v>
      </c>
      <c r="H390" t="s">
        <v>11</v>
      </c>
      <c r="I390" t="s">
        <v>4198</v>
      </c>
      <c r="J390" s="2" t="s">
        <v>4080</v>
      </c>
      <c r="K390">
        <v>416467</v>
      </c>
      <c r="L390">
        <v>416542</v>
      </c>
      <c r="M390">
        <f t="shared" si="6"/>
        <v>76</v>
      </c>
    </row>
    <row r="391" spans="1:13" x14ac:dyDescent="0.3">
      <c r="A391" t="s">
        <v>4117</v>
      </c>
      <c r="B391" t="s">
        <v>11</v>
      </c>
      <c r="C391">
        <v>77</v>
      </c>
      <c r="D391">
        <v>346722692</v>
      </c>
      <c r="E391" t="s">
        <v>11</v>
      </c>
      <c r="F391" t="s">
        <v>4118</v>
      </c>
      <c r="G391" t="s">
        <v>11</v>
      </c>
      <c r="H391" t="s">
        <v>11</v>
      </c>
      <c r="I391" t="s">
        <v>4202</v>
      </c>
      <c r="J391" s="2" t="s">
        <v>4080</v>
      </c>
      <c r="K391">
        <v>416555</v>
      </c>
      <c r="L391">
        <v>416631</v>
      </c>
      <c r="M391">
        <f t="shared" si="6"/>
        <v>77</v>
      </c>
    </row>
    <row r="392" spans="1:13" x14ac:dyDescent="0.3">
      <c r="A392" t="s">
        <v>4119</v>
      </c>
      <c r="B392" t="s">
        <v>11</v>
      </c>
      <c r="C392">
        <v>1511</v>
      </c>
      <c r="D392">
        <v>346722692</v>
      </c>
      <c r="E392" t="s">
        <v>11</v>
      </c>
      <c r="F392" t="s">
        <v>4120</v>
      </c>
      <c r="G392" t="s">
        <v>11</v>
      </c>
      <c r="H392" t="s">
        <v>11</v>
      </c>
      <c r="I392" t="s">
        <v>4203</v>
      </c>
      <c r="J392" s="2" t="s">
        <v>4080</v>
      </c>
      <c r="K392">
        <v>416812</v>
      </c>
      <c r="L392">
        <v>418322</v>
      </c>
      <c r="M392">
        <f t="shared" si="6"/>
        <v>1511</v>
      </c>
    </row>
    <row r="393" spans="1:13" x14ac:dyDescent="0.3">
      <c r="A393" t="s">
        <v>1211</v>
      </c>
      <c r="B393" t="s">
        <v>11</v>
      </c>
      <c r="C393">
        <v>437</v>
      </c>
      <c r="D393">
        <v>254780829</v>
      </c>
      <c r="E393" t="s">
        <v>1212</v>
      </c>
      <c r="F393" t="s">
        <v>1213</v>
      </c>
      <c r="G393" t="s">
        <v>11</v>
      </c>
      <c r="H393" t="s">
        <v>1214</v>
      </c>
      <c r="I393" s="3" t="s">
        <v>3666</v>
      </c>
      <c r="J393" s="2" t="s">
        <v>4080</v>
      </c>
      <c r="K393">
        <v>418594</v>
      </c>
      <c r="L393">
        <v>419907</v>
      </c>
      <c r="M393">
        <f t="shared" si="6"/>
        <v>1314</v>
      </c>
    </row>
    <row r="394" spans="1:13" x14ac:dyDescent="0.3">
      <c r="A394" t="s">
        <v>1215</v>
      </c>
      <c r="B394" t="s">
        <v>11</v>
      </c>
      <c r="C394">
        <v>190</v>
      </c>
      <c r="D394">
        <v>254780828</v>
      </c>
      <c r="E394" t="s">
        <v>11</v>
      </c>
      <c r="F394" t="s">
        <v>1216</v>
      </c>
      <c r="G394" t="s">
        <v>11</v>
      </c>
      <c r="H394" t="s">
        <v>1217</v>
      </c>
      <c r="I394" s="3" t="s">
        <v>3667</v>
      </c>
      <c r="J394" s="2" t="s">
        <v>4080</v>
      </c>
      <c r="K394">
        <v>419913</v>
      </c>
      <c r="L394">
        <v>420485</v>
      </c>
      <c r="M394">
        <f t="shared" si="6"/>
        <v>573</v>
      </c>
    </row>
    <row r="395" spans="1:13" x14ac:dyDescent="0.3">
      <c r="A395" t="s">
        <v>1218</v>
      </c>
      <c r="B395" t="s">
        <v>10</v>
      </c>
      <c r="C395">
        <v>311</v>
      </c>
      <c r="D395">
        <v>254780827</v>
      </c>
      <c r="E395" t="s">
        <v>11</v>
      </c>
      <c r="F395" t="s">
        <v>1219</v>
      </c>
      <c r="G395" t="s">
        <v>11</v>
      </c>
      <c r="H395" t="s">
        <v>1220</v>
      </c>
      <c r="I395" s="3" t="s">
        <v>3668</v>
      </c>
      <c r="J395" s="2" t="s">
        <v>4080</v>
      </c>
      <c r="K395">
        <v>420756</v>
      </c>
      <c r="L395">
        <v>421691</v>
      </c>
      <c r="M395">
        <f t="shared" si="6"/>
        <v>936</v>
      </c>
    </row>
    <row r="396" spans="1:13" x14ac:dyDescent="0.3">
      <c r="A396" t="s">
        <v>1221</v>
      </c>
      <c r="B396" t="s">
        <v>11</v>
      </c>
      <c r="C396">
        <v>509</v>
      </c>
      <c r="D396">
        <v>254780826</v>
      </c>
      <c r="E396" t="s">
        <v>1222</v>
      </c>
      <c r="F396" t="s">
        <v>1223</v>
      </c>
      <c r="G396" t="s">
        <v>11</v>
      </c>
      <c r="H396" t="s">
        <v>1224</v>
      </c>
      <c r="I396" s="3" t="s">
        <v>3669</v>
      </c>
      <c r="J396" s="2" t="s">
        <v>4080</v>
      </c>
      <c r="K396">
        <v>421864</v>
      </c>
      <c r="L396">
        <v>423393</v>
      </c>
      <c r="M396">
        <f t="shared" si="6"/>
        <v>1530</v>
      </c>
    </row>
    <row r="397" spans="1:13" x14ac:dyDescent="0.3">
      <c r="A397" t="s">
        <v>1225</v>
      </c>
      <c r="B397" t="s">
        <v>11</v>
      </c>
      <c r="C397">
        <v>59</v>
      </c>
      <c r="D397">
        <v>255764475</v>
      </c>
      <c r="E397" t="s">
        <v>11</v>
      </c>
      <c r="F397" t="s">
        <v>1226</v>
      </c>
      <c r="G397" t="s">
        <v>11</v>
      </c>
      <c r="H397" t="s">
        <v>11</v>
      </c>
      <c r="I397" s="3" t="s">
        <v>3379</v>
      </c>
      <c r="J397" s="2" t="s">
        <v>4080</v>
      </c>
      <c r="K397">
        <v>423932</v>
      </c>
      <c r="L397">
        <v>424111</v>
      </c>
      <c r="M397">
        <f t="shared" si="6"/>
        <v>180</v>
      </c>
    </row>
    <row r="398" spans="1:13" x14ac:dyDescent="0.3">
      <c r="A398" t="s">
        <v>1227</v>
      </c>
      <c r="B398" t="s">
        <v>10</v>
      </c>
      <c r="C398">
        <v>792</v>
      </c>
      <c r="D398">
        <v>255764476</v>
      </c>
      <c r="E398" t="s">
        <v>11</v>
      </c>
      <c r="F398" t="s">
        <v>1228</v>
      </c>
      <c r="G398" t="s">
        <v>11</v>
      </c>
      <c r="H398" t="s">
        <v>1229</v>
      </c>
      <c r="I398" s="3" t="s">
        <v>3670</v>
      </c>
      <c r="J398" s="2" t="s">
        <v>4080</v>
      </c>
      <c r="K398">
        <v>424002</v>
      </c>
      <c r="L398">
        <v>426380</v>
      </c>
      <c r="M398">
        <f t="shared" si="6"/>
        <v>2379</v>
      </c>
    </row>
    <row r="399" spans="1:13" x14ac:dyDescent="0.3">
      <c r="A399" t="s">
        <v>1230</v>
      </c>
      <c r="B399" t="s">
        <v>10</v>
      </c>
      <c r="C399">
        <v>162</v>
      </c>
      <c r="D399">
        <v>254780824</v>
      </c>
      <c r="E399" t="s">
        <v>11</v>
      </c>
      <c r="F399" t="s">
        <v>1231</v>
      </c>
      <c r="G399" t="s">
        <v>11</v>
      </c>
      <c r="H399" t="s">
        <v>1232</v>
      </c>
      <c r="I399" s="3" t="s">
        <v>3379</v>
      </c>
      <c r="J399" s="2" t="s">
        <v>4080</v>
      </c>
      <c r="K399">
        <v>426394</v>
      </c>
      <c r="L399">
        <v>426882</v>
      </c>
      <c r="M399">
        <f t="shared" si="6"/>
        <v>489</v>
      </c>
    </row>
    <row r="400" spans="1:13" x14ac:dyDescent="0.3">
      <c r="A400" t="s">
        <v>1233</v>
      </c>
      <c r="B400" t="s">
        <v>10</v>
      </c>
      <c r="C400">
        <v>1040</v>
      </c>
      <c r="D400">
        <v>254780823</v>
      </c>
      <c r="E400" t="s">
        <v>11</v>
      </c>
      <c r="F400" t="s">
        <v>1234</v>
      </c>
      <c r="G400" t="s">
        <v>11</v>
      </c>
      <c r="H400" t="s">
        <v>1235</v>
      </c>
      <c r="I400" s="3" t="s">
        <v>3671</v>
      </c>
      <c r="J400" s="2" t="s">
        <v>4080</v>
      </c>
      <c r="K400">
        <v>426908</v>
      </c>
      <c r="L400">
        <v>430030</v>
      </c>
      <c r="M400">
        <f t="shared" si="6"/>
        <v>3123</v>
      </c>
    </row>
    <row r="401" spans="1:13" x14ac:dyDescent="0.3">
      <c r="A401" t="s">
        <v>1236</v>
      </c>
      <c r="B401" t="s">
        <v>10</v>
      </c>
      <c r="C401">
        <v>107</v>
      </c>
      <c r="D401">
        <v>254780822</v>
      </c>
      <c r="E401" t="s">
        <v>1237</v>
      </c>
      <c r="F401" t="s">
        <v>1238</v>
      </c>
      <c r="G401" t="s">
        <v>11</v>
      </c>
      <c r="H401" t="s">
        <v>1239</v>
      </c>
      <c r="I401" s="3" t="s">
        <v>3672</v>
      </c>
      <c r="J401" s="2" t="s">
        <v>4080</v>
      </c>
      <c r="K401">
        <v>433634</v>
      </c>
      <c r="L401">
        <v>433957</v>
      </c>
      <c r="M401">
        <f t="shared" si="6"/>
        <v>324</v>
      </c>
    </row>
    <row r="402" spans="1:13" x14ac:dyDescent="0.3">
      <c r="A402" t="s">
        <v>1240</v>
      </c>
      <c r="B402" t="s">
        <v>11</v>
      </c>
      <c r="C402">
        <v>429</v>
      </c>
      <c r="D402">
        <v>254780821</v>
      </c>
      <c r="E402" t="s">
        <v>1241</v>
      </c>
      <c r="F402" t="s">
        <v>1242</v>
      </c>
      <c r="G402" t="s">
        <v>11</v>
      </c>
      <c r="H402" t="s">
        <v>1243</v>
      </c>
      <c r="I402" s="3" t="s">
        <v>3673</v>
      </c>
      <c r="J402" s="2" t="s">
        <v>4080</v>
      </c>
      <c r="K402">
        <v>434017</v>
      </c>
      <c r="L402">
        <v>435306</v>
      </c>
      <c r="M402">
        <f t="shared" si="6"/>
        <v>1290</v>
      </c>
    </row>
    <row r="403" spans="1:13" x14ac:dyDescent="0.3">
      <c r="A403" t="s">
        <v>1244</v>
      </c>
      <c r="B403" t="s">
        <v>11</v>
      </c>
      <c r="C403">
        <v>284</v>
      </c>
      <c r="D403">
        <v>254780820</v>
      </c>
      <c r="E403" t="s">
        <v>1245</v>
      </c>
      <c r="F403" t="s">
        <v>1246</v>
      </c>
      <c r="G403" t="s">
        <v>11</v>
      </c>
      <c r="H403" t="s">
        <v>1247</v>
      </c>
      <c r="I403" s="3" t="s">
        <v>3674</v>
      </c>
      <c r="J403" s="2" t="s">
        <v>4080</v>
      </c>
      <c r="K403">
        <v>435350</v>
      </c>
      <c r="L403">
        <v>436204</v>
      </c>
      <c r="M403">
        <f t="shared" si="6"/>
        <v>855</v>
      </c>
    </row>
    <row r="404" spans="1:13" x14ac:dyDescent="0.3">
      <c r="A404" t="s">
        <v>1248</v>
      </c>
      <c r="B404" t="s">
        <v>10</v>
      </c>
      <c r="C404">
        <v>199</v>
      </c>
      <c r="D404">
        <v>255764477</v>
      </c>
      <c r="E404" t="s">
        <v>1249</v>
      </c>
      <c r="F404" t="s">
        <v>1250</v>
      </c>
      <c r="G404" t="s">
        <v>11</v>
      </c>
      <c r="H404" t="s">
        <v>1251</v>
      </c>
      <c r="I404" s="3" t="s">
        <v>3675</v>
      </c>
      <c r="J404" s="2" t="s">
        <v>4080</v>
      </c>
      <c r="K404">
        <v>436594</v>
      </c>
      <c r="L404">
        <v>437193</v>
      </c>
      <c r="M404">
        <f t="shared" si="6"/>
        <v>600</v>
      </c>
    </row>
    <row r="405" spans="1:13" x14ac:dyDescent="0.3">
      <c r="A405" t="s">
        <v>1252</v>
      </c>
      <c r="B405" t="s">
        <v>10</v>
      </c>
      <c r="C405">
        <v>245</v>
      </c>
      <c r="D405">
        <v>254780818</v>
      </c>
      <c r="E405" t="s">
        <v>1253</v>
      </c>
      <c r="F405" t="s">
        <v>1254</v>
      </c>
      <c r="G405" t="s">
        <v>11</v>
      </c>
      <c r="H405" t="s">
        <v>1255</v>
      </c>
      <c r="I405" s="3" t="s">
        <v>3676</v>
      </c>
      <c r="J405" s="2" t="s">
        <v>4080</v>
      </c>
      <c r="K405">
        <v>437177</v>
      </c>
      <c r="L405">
        <v>437914</v>
      </c>
      <c r="M405">
        <f t="shared" si="6"/>
        <v>738</v>
      </c>
    </row>
    <row r="406" spans="1:13" x14ac:dyDescent="0.3">
      <c r="A406" t="s">
        <v>1256</v>
      </c>
      <c r="B406" t="s">
        <v>11</v>
      </c>
      <c r="C406">
        <v>152</v>
      </c>
      <c r="D406">
        <v>254780817</v>
      </c>
      <c r="E406" t="s">
        <v>1257</v>
      </c>
      <c r="F406" t="s">
        <v>1258</v>
      </c>
      <c r="G406" t="s">
        <v>11</v>
      </c>
      <c r="H406" t="s">
        <v>1259</v>
      </c>
      <c r="I406" s="3" t="s">
        <v>3677</v>
      </c>
      <c r="J406" s="2" t="s">
        <v>4080</v>
      </c>
      <c r="K406">
        <v>437917</v>
      </c>
      <c r="L406">
        <v>438375</v>
      </c>
      <c r="M406">
        <f t="shared" si="6"/>
        <v>459</v>
      </c>
    </row>
    <row r="407" spans="1:13" x14ac:dyDescent="0.3">
      <c r="A407" t="s">
        <v>1260</v>
      </c>
      <c r="B407" t="s">
        <v>11</v>
      </c>
      <c r="C407">
        <v>63</v>
      </c>
      <c r="D407">
        <v>254780816</v>
      </c>
      <c r="E407" t="s">
        <v>11</v>
      </c>
      <c r="F407" t="s">
        <v>1261</v>
      </c>
      <c r="G407" t="s">
        <v>11</v>
      </c>
      <c r="H407" t="s">
        <v>11</v>
      </c>
      <c r="I407" s="3" t="s">
        <v>3379</v>
      </c>
      <c r="J407" s="2" t="s">
        <v>4080</v>
      </c>
      <c r="K407">
        <v>438339</v>
      </c>
      <c r="L407">
        <v>438530</v>
      </c>
      <c r="M407">
        <f t="shared" si="6"/>
        <v>192</v>
      </c>
    </row>
    <row r="408" spans="1:13" x14ac:dyDescent="0.3">
      <c r="A408" t="s">
        <v>1262</v>
      </c>
      <c r="B408" t="s">
        <v>10</v>
      </c>
      <c r="C408">
        <v>232</v>
      </c>
      <c r="D408">
        <v>254780815</v>
      </c>
      <c r="E408" t="s">
        <v>11</v>
      </c>
      <c r="F408" t="s">
        <v>1263</v>
      </c>
      <c r="G408" t="s">
        <v>11</v>
      </c>
      <c r="H408" t="s">
        <v>1264</v>
      </c>
      <c r="I408" s="3" t="s">
        <v>3379</v>
      </c>
      <c r="J408" s="2" t="s">
        <v>4080</v>
      </c>
      <c r="K408">
        <v>438634</v>
      </c>
      <c r="L408">
        <v>439332</v>
      </c>
      <c r="M408">
        <f t="shared" si="6"/>
        <v>699</v>
      </c>
    </row>
    <row r="409" spans="1:13" x14ac:dyDescent="0.3">
      <c r="A409" t="s">
        <v>1265</v>
      </c>
      <c r="B409" t="s">
        <v>10</v>
      </c>
      <c r="C409">
        <v>803</v>
      </c>
      <c r="D409">
        <v>254780814</v>
      </c>
      <c r="E409" t="s">
        <v>1266</v>
      </c>
      <c r="F409" t="s">
        <v>1267</v>
      </c>
      <c r="G409" t="s">
        <v>11</v>
      </c>
      <c r="H409" t="s">
        <v>311</v>
      </c>
      <c r="I409" s="3" t="s">
        <v>3678</v>
      </c>
      <c r="J409" s="2" t="s">
        <v>4080</v>
      </c>
      <c r="K409">
        <v>439394</v>
      </c>
      <c r="L409">
        <v>441805</v>
      </c>
      <c r="M409">
        <f t="shared" si="6"/>
        <v>2412</v>
      </c>
    </row>
    <row r="410" spans="1:13" x14ac:dyDescent="0.3">
      <c r="A410" t="s">
        <v>1268</v>
      </c>
      <c r="B410" t="s">
        <v>11</v>
      </c>
      <c r="C410">
        <v>199</v>
      </c>
      <c r="D410">
        <v>254780813</v>
      </c>
      <c r="E410" t="s">
        <v>11</v>
      </c>
      <c r="F410" t="s">
        <v>1269</v>
      </c>
      <c r="G410" t="s">
        <v>11</v>
      </c>
      <c r="H410" t="s">
        <v>1270</v>
      </c>
      <c r="I410" s="3" t="s">
        <v>3679</v>
      </c>
      <c r="J410" s="2" t="s">
        <v>4080</v>
      </c>
      <c r="K410">
        <v>441888</v>
      </c>
      <c r="L410">
        <v>442487</v>
      </c>
      <c r="M410">
        <f t="shared" si="6"/>
        <v>600</v>
      </c>
    </row>
    <row r="411" spans="1:13" x14ac:dyDescent="0.3">
      <c r="A411" t="s">
        <v>1271</v>
      </c>
      <c r="B411" t="s">
        <v>10</v>
      </c>
      <c r="C411">
        <v>346</v>
      </c>
      <c r="D411">
        <v>254780812</v>
      </c>
      <c r="E411" t="s">
        <v>1272</v>
      </c>
      <c r="F411" t="s">
        <v>1273</v>
      </c>
      <c r="G411" t="s">
        <v>11</v>
      </c>
      <c r="H411" t="s">
        <v>1274</v>
      </c>
      <c r="I411" s="3" t="s">
        <v>3680</v>
      </c>
      <c r="J411" s="2" t="s">
        <v>4080</v>
      </c>
      <c r="K411">
        <v>442927</v>
      </c>
      <c r="L411">
        <v>443967</v>
      </c>
      <c r="M411">
        <f t="shared" si="6"/>
        <v>1041</v>
      </c>
    </row>
    <row r="412" spans="1:13" x14ac:dyDescent="0.3">
      <c r="A412" t="s">
        <v>1275</v>
      </c>
      <c r="B412" t="s">
        <v>10</v>
      </c>
      <c r="C412">
        <v>178</v>
      </c>
      <c r="D412">
        <v>254780811</v>
      </c>
      <c r="E412" t="s">
        <v>11</v>
      </c>
      <c r="F412" t="s">
        <v>1276</v>
      </c>
      <c r="G412" t="s">
        <v>11</v>
      </c>
      <c r="H412" t="s">
        <v>1277</v>
      </c>
      <c r="I412" s="3" t="s">
        <v>3379</v>
      </c>
      <c r="J412" s="2" t="s">
        <v>4080</v>
      </c>
      <c r="K412">
        <v>443967</v>
      </c>
      <c r="L412">
        <v>444503</v>
      </c>
      <c r="M412">
        <f t="shared" si="6"/>
        <v>537</v>
      </c>
    </row>
    <row r="413" spans="1:13" x14ac:dyDescent="0.3">
      <c r="A413" t="s">
        <v>1278</v>
      </c>
      <c r="B413" t="s">
        <v>10</v>
      </c>
      <c r="C413">
        <v>423</v>
      </c>
      <c r="D413">
        <v>254780810</v>
      </c>
      <c r="E413" t="s">
        <v>1279</v>
      </c>
      <c r="F413" t="s">
        <v>1280</v>
      </c>
      <c r="G413" t="s">
        <v>11</v>
      </c>
      <c r="H413" t="s">
        <v>1281</v>
      </c>
      <c r="I413" s="3" t="s">
        <v>3681</v>
      </c>
      <c r="J413" s="2" t="s">
        <v>4080</v>
      </c>
      <c r="K413">
        <v>444702</v>
      </c>
      <c r="L413">
        <v>445973</v>
      </c>
      <c r="M413">
        <f t="shared" si="6"/>
        <v>1272</v>
      </c>
    </row>
    <row r="414" spans="1:13" x14ac:dyDescent="0.3">
      <c r="A414" t="s">
        <v>1282</v>
      </c>
      <c r="B414" t="s">
        <v>10</v>
      </c>
      <c r="C414">
        <v>440</v>
      </c>
      <c r="D414">
        <v>254780809</v>
      </c>
      <c r="E414" t="s">
        <v>1283</v>
      </c>
      <c r="F414" t="s">
        <v>1284</v>
      </c>
      <c r="G414" t="s">
        <v>11</v>
      </c>
      <c r="H414" t="s">
        <v>1285</v>
      </c>
      <c r="I414" s="3" t="s">
        <v>3682</v>
      </c>
      <c r="J414" s="2" t="s">
        <v>4080</v>
      </c>
      <c r="K414">
        <v>445994</v>
      </c>
      <c r="L414">
        <v>447316</v>
      </c>
      <c r="M414">
        <f t="shared" si="6"/>
        <v>1323</v>
      </c>
    </row>
    <row r="415" spans="1:13" x14ac:dyDescent="0.3">
      <c r="A415" t="s">
        <v>1286</v>
      </c>
      <c r="B415" t="s">
        <v>10</v>
      </c>
      <c r="C415">
        <v>626</v>
      </c>
      <c r="D415">
        <v>254780808</v>
      </c>
      <c r="E415" t="s">
        <v>11</v>
      </c>
      <c r="F415" t="s">
        <v>1287</v>
      </c>
      <c r="G415" t="s">
        <v>11</v>
      </c>
      <c r="H415" t="s">
        <v>1288</v>
      </c>
      <c r="I415" s="3" t="s">
        <v>3683</v>
      </c>
      <c r="J415" s="2" t="s">
        <v>4080</v>
      </c>
      <c r="K415">
        <v>447340</v>
      </c>
      <c r="L415">
        <v>449220</v>
      </c>
      <c r="M415">
        <f t="shared" si="6"/>
        <v>1881</v>
      </c>
    </row>
    <row r="416" spans="1:13" x14ac:dyDescent="0.3">
      <c r="A416" t="s">
        <v>1289</v>
      </c>
      <c r="B416" t="s">
        <v>10</v>
      </c>
      <c r="C416">
        <v>168</v>
      </c>
      <c r="D416">
        <v>254780807</v>
      </c>
      <c r="E416" t="s">
        <v>1290</v>
      </c>
      <c r="F416" t="s">
        <v>1291</v>
      </c>
      <c r="G416" t="s">
        <v>11</v>
      </c>
      <c r="H416" t="s">
        <v>1292</v>
      </c>
      <c r="I416" s="3" t="s">
        <v>3684</v>
      </c>
      <c r="J416" s="2" t="s">
        <v>4080</v>
      </c>
      <c r="K416">
        <v>449217</v>
      </c>
      <c r="L416">
        <v>449723</v>
      </c>
      <c r="M416">
        <f t="shared" si="6"/>
        <v>507</v>
      </c>
    </row>
    <row r="417" spans="1:13" x14ac:dyDescent="0.3">
      <c r="A417" t="s">
        <v>1293</v>
      </c>
      <c r="B417" t="s">
        <v>10</v>
      </c>
      <c r="C417">
        <v>265</v>
      </c>
      <c r="D417">
        <v>254780806</v>
      </c>
      <c r="E417" t="s">
        <v>1294</v>
      </c>
      <c r="F417" t="s">
        <v>1295</v>
      </c>
      <c r="G417" t="s">
        <v>11</v>
      </c>
      <c r="H417" t="s">
        <v>1296</v>
      </c>
      <c r="I417" s="3" t="s">
        <v>3685</v>
      </c>
      <c r="J417" s="2" t="s">
        <v>4080</v>
      </c>
      <c r="K417">
        <v>449900</v>
      </c>
      <c r="L417">
        <v>450697</v>
      </c>
      <c r="M417">
        <f t="shared" si="6"/>
        <v>798</v>
      </c>
    </row>
    <row r="418" spans="1:13" x14ac:dyDescent="0.3">
      <c r="A418" t="s">
        <v>1297</v>
      </c>
      <c r="B418" t="s">
        <v>10</v>
      </c>
      <c r="C418">
        <v>300</v>
      </c>
      <c r="D418">
        <v>254780805</v>
      </c>
      <c r="E418" t="s">
        <v>1298</v>
      </c>
      <c r="F418" t="s">
        <v>1299</v>
      </c>
      <c r="G418" t="s">
        <v>11</v>
      </c>
      <c r="H418" t="s">
        <v>1300</v>
      </c>
      <c r="I418" s="3" t="s">
        <v>3686</v>
      </c>
      <c r="J418" s="2" t="s">
        <v>4080</v>
      </c>
      <c r="K418">
        <v>450712</v>
      </c>
      <c r="L418">
        <v>451614</v>
      </c>
      <c r="M418">
        <f t="shared" si="6"/>
        <v>903</v>
      </c>
    </row>
    <row r="419" spans="1:13" x14ac:dyDescent="0.3">
      <c r="A419" t="s">
        <v>1301</v>
      </c>
      <c r="B419" t="s">
        <v>11</v>
      </c>
      <c r="C419">
        <v>352</v>
      </c>
      <c r="D419">
        <v>254780804</v>
      </c>
      <c r="E419" t="s">
        <v>1302</v>
      </c>
      <c r="F419" t="s">
        <v>1303</v>
      </c>
      <c r="G419" t="s">
        <v>11</v>
      </c>
      <c r="H419" t="s">
        <v>1304</v>
      </c>
      <c r="I419" s="3" t="s">
        <v>3687</v>
      </c>
      <c r="J419" s="2" t="s">
        <v>4080</v>
      </c>
      <c r="K419">
        <v>451620</v>
      </c>
      <c r="L419">
        <v>452678</v>
      </c>
      <c r="M419">
        <f t="shared" si="6"/>
        <v>1059</v>
      </c>
    </row>
    <row r="420" spans="1:13" x14ac:dyDescent="0.3">
      <c r="A420" t="s">
        <v>1305</v>
      </c>
      <c r="B420" t="s">
        <v>11</v>
      </c>
      <c r="C420">
        <v>165</v>
      </c>
      <c r="D420">
        <v>254780803</v>
      </c>
      <c r="E420" t="s">
        <v>11</v>
      </c>
      <c r="F420" t="s">
        <v>1306</v>
      </c>
      <c r="G420" t="s">
        <v>11</v>
      </c>
      <c r="H420" t="s">
        <v>1307</v>
      </c>
      <c r="I420" s="3" t="s">
        <v>3379</v>
      </c>
      <c r="J420" s="2" t="s">
        <v>4080</v>
      </c>
      <c r="K420">
        <v>452684</v>
      </c>
      <c r="L420">
        <v>453181</v>
      </c>
      <c r="M420">
        <f t="shared" si="6"/>
        <v>498</v>
      </c>
    </row>
    <row r="421" spans="1:13" x14ac:dyDescent="0.3">
      <c r="A421" t="s">
        <v>1308</v>
      </c>
      <c r="B421" t="s">
        <v>11</v>
      </c>
      <c r="C421">
        <v>869</v>
      </c>
      <c r="D421">
        <v>254780802</v>
      </c>
      <c r="E421" t="s">
        <v>1309</v>
      </c>
      <c r="F421" t="s">
        <v>1310</v>
      </c>
      <c r="G421" t="s">
        <v>11</v>
      </c>
      <c r="H421" t="s">
        <v>1311</v>
      </c>
      <c r="I421" s="3" t="s">
        <v>3688</v>
      </c>
      <c r="J421" s="2" t="s">
        <v>4080</v>
      </c>
      <c r="K421">
        <v>453171</v>
      </c>
      <c r="L421">
        <v>455780</v>
      </c>
      <c r="M421">
        <f t="shared" si="6"/>
        <v>2610</v>
      </c>
    </row>
    <row r="422" spans="1:13" x14ac:dyDescent="0.3">
      <c r="A422" t="s">
        <v>1312</v>
      </c>
      <c r="B422" t="s">
        <v>10</v>
      </c>
      <c r="C422">
        <v>222</v>
      </c>
      <c r="D422">
        <v>254780801</v>
      </c>
      <c r="E422" t="s">
        <v>11</v>
      </c>
      <c r="F422" t="s">
        <v>1313</v>
      </c>
      <c r="G422" t="s">
        <v>11</v>
      </c>
      <c r="H422" t="s">
        <v>1314</v>
      </c>
      <c r="I422" s="3" t="s">
        <v>3379</v>
      </c>
      <c r="J422" s="2" t="s">
        <v>4080</v>
      </c>
      <c r="K422">
        <v>455896</v>
      </c>
      <c r="L422">
        <v>456564</v>
      </c>
      <c r="M422">
        <f t="shared" si="6"/>
        <v>669</v>
      </c>
    </row>
    <row r="423" spans="1:13" x14ac:dyDescent="0.3">
      <c r="A423" t="s">
        <v>1315</v>
      </c>
      <c r="B423" t="s">
        <v>11</v>
      </c>
      <c r="C423">
        <v>192</v>
      </c>
      <c r="D423">
        <v>254780800</v>
      </c>
      <c r="E423" t="s">
        <v>11</v>
      </c>
      <c r="F423" t="s">
        <v>1316</v>
      </c>
      <c r="G423" t="s">
        <v>11</v>
      </c>
      <c r="H423" t="s">
        <v>1317</v>
      </c>
      <c r="I423" s="3" t="s">
        <v>3379</v>
      </c>
      <c r="J423" s="2" t="s">
        <v>4080</v>
      </c>
      <c r="K423">
        <v>456637</v>
      </c>
      <c r="L423">
        <v>457215</v>
      </c>
      <c r="M423">
        <f t="shared" si="6"/>
        <v>579</v>
      </c>
    </row>
    <row r="424" spans="1:13" x14ac:dyDescent="0.3">
      <c r="A424" t="s">
        <v>1318</v>
      </c>
      <c r="B424" t="s">
        <v>10</v>
      </c>
      <c r="C424">
        <v>806</v>
      </c>
      <c r="D424">
        <v>254780799</v>
      </c>
      <c r="E424" t="s">
        <v>1319</v>
      </c>
      <c r="F424" t="s">
        <v>1320</v>
      </c>
      <c r="G424" t="s">
        <v>11</v>
      </c>
      <c r="H424" t="s">
        <v>1321</v>
      </c>
      <c r="I424" s="3" t="s">
        <v>3689</v>
      </c>
      <c r="J424" s="2" t="s">
        <v>4080</v>
      </c>
      <c r="K424">
        <v>457508</v>
      </c>
      <c r="L424">
        <v>459928</v>
      </c>
      <c r="M424">
        <f t="shared" si="6"/>
        <v>2421</v>
      </c>
    </row>
    <row r="425" spans="1:13" x14ac:dyDescent="0.3">
      <c r="A425" t="s">
        <v>1322</v>
      </c>
      <c r="B425" t="s">
        <v>10</v>
      </c>
      <c r="C425">
        <v>204</v>
      </c>
      <c r="D425">
        <v>254780798</v>
      </c>
      <c r="E425" t="s">
        <v>11</v>
      </c>
      <c r="F425" t="s">
        <v>1323</v>
      </c>
      <c r="G425" t="s">
        <v>11</v>
      </c>
      <c r="H425" t="s">
        <v>1324</v>
      </c>
      <c r="I425" s="3" t="s">
        <v>3690</v>
      </c>
      <c r="J425" s="2" t="s">
        <v>4080</v>
      </c>
      <c r="K425">
        <v>460883</v>
      </c>
      <c r="L425">
        <v>461497</v>
      </c>
      <c r="M425">
        <f t="shared" si="6"/>
        <v>615</v>
      </c>
    </row>
    <row r="426" spans="1:13" x14ac:dyDescent="0.3">
      <c r="A426" t="s">
        <v>1325</v>
      </c>
      <c r="B426" t="s">
        <v>11</v>
      </c>
      <c r="C426">
        <v>231</v>
      </c>
      <c r="D426">
        <v>254780797</v>
      </c>
      <c r="E426" t="s">
        <v>11</v>
      </c>
      <c r="F426" t="s">
        <v>1326</v>
      </c>
      <c r="G426" t="s">
        <v>11</v>
      </c>
      <c r="H426" t="s">
        <v>544</v>
      </c>
      <c r="I426" s="3" t="s">
        <v>3379</v>
      </c>
      <c r="J426" s="2" t="s">
        <v>4080</v>
      </c>
      <c r="K426">
        <v>461744</v>
      </c>
      <c r="L426">
        <v>462439</v>
      </c>
      <c r="M426">
        <f t="shared" si="6"/>
        <v>696</v>
      </c>
    </row>
    <row r="427" spans="1:13" x14ac:dyDescent="0.3">
      <c r="A427" t="s">
        <v>1327</v>
      </c>
      <c r="B427" t="s">
        <v>11</v>
      </c>
      <c r="C427">
        <v>152</v>
      </c>
      <c r="D427">
        <v>254780796</v>
      </c>
      <c r="E427" t="s">
        <v>1328</v>
      </c>
      <c r="F427" t="s">
        <v>1329</v>
      </c>
      <c r="G427" t="s">
        <v>11</v>
      </c>
      <c r="H427" t="s">
        <v>1330</v>
      </c>
      <c r="I427" s="3" t="s">
        <v>3691</v>
      </c>
      <c r="J427" s="2" t="s">
        <v>4080</v>
      </c>
      <c r="K427">
        <v>462587</v>
      </c>
      <c r="L427">
        <v>463045</v>
      </c>
      <c r="M427">
        <f t="shared" si="6"/>
        <v>459</v>
      </c>
    </row>
    <row r="428" spans="1:13" x14ac:dyDescent="0.3">
      <c r="A428" t="s">
        <v>1331</v>
      </c>
      <c r="B428" t="s">
        <v>11</v>
      </c>
      <c r="C428">
        <v>316</v>
      </c>
      <c r="D428">
        <v>254780795</v>
      </c>
      <c r="E428" t="s">
        <v>11</v>
      </c>
      <c r="F428" t="s">
        <v>1332</v>
      </c>
      <c r="G428" t="s">
        <v>11</v>
      </c>
      <c r="H428" t="s">
        <v>1333</v>
      </c>
      <c r="I428" s="3" t="s">
        <v>3692</v>
      </c>
      <c r="J428" s="2" t="s">
        <v>4080</v>
      </c>
      <c r="K428">
        <v>463035</v>
      </c>
      <c r="L428">
        <v>463985</v>
      </c>
      <c r="M428">
        <f t="shared" si="6"/>
        <v>951</v>
      </c>
    </row>
    <row r="429" spans="1:13" x14ac:dyDescent="0.3">
      <c r="A429" t="s">
        <v>1334</v>
      </c>
      <c r="B429" t="s">
        <v>11</v>
      </c>
      <c r="C429">
        <v>355</v>
      </c>
      <c r="D429">
        <v>254780794</v>
      </c>
      <c r="E429" t="s">
        <v>1335</v>
      </c>
      <c r="F429" t="s">
        <v>1336</v>
      </c>
      <c r="G429" t="s">
        <v>11</v>
      </c>
      <c r="H429" t="s">
        <v>1337</v>
      </c>
      <c r="I429" s="3" t="s">
        <v>3693</v>
      </c>
      <c r="J429" s="2" t="s">
        <v>4080</v>
      </c>
      <c r="K429">
        <v>464211</v>
      </c>
      <c r="L429">
        <v>465278</v>
      </c>
      <c r="M429">
        <f t="shared" si="6"/>
        <v>1068</v>
      </c>
    </row>
    <row r="430" spans="1:13" x14ac:dyDescent="0.3">
      <c r="A430" t="s">
        <v>1338</v>
      </c>
      <c r="B430" t="s">
        <v>11</v>
      </c>
      <c r="C430">
        <v>518</v>
      </c>
      <c r="D430">
        <v>254780793</v>
      </c>
      <c r="E430" t="s">
        <v>1339</v>
      </c>
      <c r="F430" t="s">
        <v>1340</v>
      </c>
      <c r="G430" t="s">
        <v>11</v>
      </c>
      <c r="H430" t="s">
        <v>1341</v>
      </c>
      <c r="I430" s="3" t="s">
        <v>3694</v>
      </c>
      <c r="J430" s="2" t="s">
        <v>4080</v>
      </c>
      <c r="K430">
        <v>465354</v>
      </c>
      <c r="L430">
        <v>466910</v>
      </c>
      <c r="M430">
        <f t="shared" si="6"/>
        <v>1557</v>
      </c>
    </row>
    <row r="431" spans="1:13" x14ac:dyDescent="0.3">
      <c r="A431" t="s">
        <v>1342</v>
      </c>
      <c r="B431" t="s">
        <v>10</v>
      </c>
      <c r="C431">
        <v>418</v>
      </c>
      <c r="D431">
        <v>255764478</v>
      </c>
      <c r="E431" t="s">
        <v>11</v>
      </c>
      <c r="F431" t="s">
        <v>1343</v>
      </c>
      <c r="G431" t="s">
        <v>11</v>
      </c>
      <c r="H431" t="s">
        <v>1344</v>
      </c>
      <c r="I431" s="3" t="s">
        <v>3695</v>
      </c>
      <c r="J431" s="2" t="s">
        <v>4080</v>
      </c>
      <c r="K431">
        <v>467198</v>
      </c>
      <c r="L431">
        <v>468454</v>
      </c>
      <c r="M431">
        <f t="shared" si="6"/>
        <v>1257</v>
      </c>
    </row>
    <row r="432" spans="1:13" x14ac:dyDescent="0.3">
      <c r="A432" t="s">
        <v>1345</v>
      </c>
      <c r="B432" t="s">
        <v>11</v>
      </c>
      <c r="C432">
        <v>529</v>
      </c>
      <c r="D432">
        <v>254780791</v>
      </c>
      <c r="E432" t="s">
        <v>1346</v>
      </c>
      <c r="F432" t="s">
        <v>1347</v>
      </c>
      <c r="G432" t="s">
        <v>11</v>
      </c>
      <c r="H432" t="s">
        <v>1348</v>
      </c>
      <c r="I432" s="3" t="s">
        <v>3696</v>
      </c>
      <c r="J432" s="2" t="s">
        <v>4080</v>
      </c>
      <c r="K432">
        <v>468451</v>
      </c>
      <c r="L432">
        <v>470040</v>
      </c>
      <c r="M432">
        <f t="shared" si="6"/>
        <v>1590</v>
      </c>
    </row>
    <row r="433" spans="1:13" x14ac:dyDescent="0.3">
      <c r="A433" t="s">
        <v>1349</v>
      </c>
      <c r="B433" t="s">
        <v>10</v>
      </c>
      <c r="C433">
        <v>129</v>
      </c>
      <c r="D433">
        <v>254780790</v>
      </c>
      <c r="E433" t="s">
        <v>11</v>
      </c>
      <c r="F433" t="s">
        <v>1350</v>
      </c>
      <c r="G433" t="s">
        <v>11</v>
      </c>
      <c r="H433" t="s">
        <v>11</v>
      </c>
      <c r="I433" s="3" t="s">
        <v>3379</v>
      </c>
      <c r="J433" s="2" t="s">
        <v>4080</v>
      </c>
      <c r="K433">
        <v>470431</v>
      </c>
      <c r="L433">
        <v>470820</v>
      </c>
      <c r="M433">
        <f t="shared" si="6"/>
        <v>390</v>
      </c>
    </row>
    <row r="434" spans="1:13" x14ac:dyDescent="0.3">
      <c r="A434" t="s">
        <v>1351</v>
      </c>
      <c r="B434" t="s">
        <v>10</v>
      </c>
      <c r="C434">
        <v>192</v>
      </c>
      <c r="D434">
        <v>254780789</v>
      </c>
      <c r="E434" t="s">
        <v>11</v>
      </c>
      <c r="F434" t="s">
        <v>1352</v>
      </c>
      <c r="G434" t="s">
        <v>11</v>
      </c>
      <c r="H434" t="s">
        <v>1353</v>
      </c>
      <c r="I434" s="3" t="s">
        <v>3379</v>
      </c>
      <c r="J434" s="2" t="s">
        <v>4080</v>
      </c>
      <c r="K434">
        <v>471064</v>
      </c>
      <c r="L434">
        <v>471642</v>
      </c>
      <c r="M434">
        <f t="shared" si="6"/>
        <v>579</v>
      </c>
    </row>
    <row r="435" spans="1:13" x14ac:dyDescent="0.3">
      <c r="A435" t="s">
        <v>1354</v>
      </c>
      <c r="B435" t="s">
        <v>10</v>
      </c>
      <c r="C435">
        <v>526</v>
      </c>
      <c r="D435">
        <v>254780788</v>
      </c>
      <c r="E435" t="s">
        <v>1355</v>
      </c>
      <c r="F435" t="s">
        <v>1356</v>
      </c>
      <c r="G435" t="s">
        <v>11</v>
      </c>
      <c r="H435" t="s">
        <v>1357</v>
      </c>
      <c r="I435" s="3" t="s">
        <v>3697</v>
      </c>
      <c r="J435" s="2" t="s">
        <v>4080</v>
      </c>
      <c r="K435">
        <v>471664</v>
      </c>
      <c r="L435">
        <v>473244</v>
      </c>
      <c r="M435">
        <f t="shared" si="6"/>
        <v>1581</v>
      </c>
    </row>
    <row r="436" spans="1:13" x14ac:dyDescent="0.3">
      <c r="A436" t="s">
        <v>1358</v>
      </c>
      <c r="B436" t="s">
        <v>10</v>
      </c>
      <c r="C436">
        <v>884</v>
      </c>
      <c r="D436">
        <v>254780787</v>
      </c>
      <c r="E436" t="s">
        <v>1359</v>
      </c>
      <c r="F436" t="s">
        <v>1360</v>
      </c>
      <c r="G436" t="s">
        <v>11</v>
      </c>
      <c r="H436" t="s">
        <v>1361</v>
      </c>
      <c r="I436" s="3" t="s">
        <v>3698</v>
      </c>
      <c r="J436" s="2" t="s">
        <v>4080</v>
      </c>
      <c r="K436">
        <v>473524</v>
      </c>
      <c r="L436">
        <v>476178</v>
      </c>
      <c r="M436">
        <f t="shared" si="6"/>
        <v>2655</v>
      </c>
    </row>
    <row r="437" spans="1:13" x14ac:dyDescent="0.3">
      <c r="A437" t="s">
        <v>1362</v>
      </c>
      <c r="B437" t="s">
        <v>10</v>
      </c>
      <c r="C437">
        <v>128</v>
      </c>
      <c r="D437">
        <v>254780786</v>
      </c>
      <c r="E437" t="s">
        <v>1363</v>
      </c>
      <c r="F437" t="s">
        <v>1364</v>
      </c>
      <c r="G437" t="s">
        <v>11</v>
      </c>
      <c r="H437" t="s">
        <v>1365</v>
      </c>
      <c r="I437" s="3" t="s">
        <v>3699</v>
      </c>
      <c r="J437" s="2" t="s">
        <v>4080</v>
      </c>
      <c r="K437">
        <v>476229</v>
      </c>
      <c r="L437">
        <v>476615</v>
      </c>
      <c r="M437">
        <f t="shared" si="6"/>
        <v>387</v>
      </c>
    </row>
    <row r="438" spans="1:13" x14ac:dyDescent="0.3">
      <c r="A438" t="s">
        <v>1366</v>
      </c>
      <c r="B438" t="s">
        <v>10</v>
      </c>
      <c r="C438">
        <v>89</v>
      </c>
      <c r="D438">
        <v>254780785</v>
      </c>
      <c r="E438" t="s">
        <v>1367</v>
      </c>
      <c r="F438" t="s">
        <v>1368</v>
      </c>
      <c r="G438" t="s">
        <v>11</v>
      </c>
      <c r="H438" t="s">
        <v>1369</v>
      </c>
      <c r="I438" s="3" t="s">
        <v>3700</v>
      </c>
      <c r="J438" s="2" t="s">
        <v>4080</v>
      </c>
      <c r="K438">
        <v>476758</v>
      </c>
      <c r="L438">
        <v>477027</v>
      </c>
      <c r="M438">
        <f t="shared" si="6"/>
        <v>270</v>
      </c>
    </row>
    <row r="439" spans="1:13" x14ac:dyDescent="0.3">
      <c r="A439" t="s">
        <v>1370</v>
      </c>
      <c r="B439" t="s">
        <v>10</v>
      </c>
      <c r="C439">
        <v>699</v>
      </c>
      <c r="D439">
        <v>254780784</v>
      </c>
      <c r="E439" t="s">
        <v>1371</v>
      </c>
      <c r="F439" t="s">
        <v>1372</v>
      </c>
      <c r="G439" t="s">
        <v>11</v>
      </c>
      <c r="H439" t="s">
        <v>1373</v>
      </c>
      <c r="I439" s="3" t="s">
        <v>3701</v>
      </c>
      <c r="J439" s="2" t="s">
        <v>4080</v>
      </c>
      <c r="K439">
        <v>477223</v>
      </c>
      <c r="L439">
        <v>479322</v>
      </c>
      <c r="M439">
        <f t="shared" si="6"/>
        <v>2100</v>
      </c>
    </row>
    <row r="440" spans="1:13" x14ac:dyDescent="0.3">
      <c r="A440" t="s">
        <v>1374</v>
      </c>
      <c r="B440" t="s">
        <v>10</v>
      </c>
      <c r="C440">
        <v>149</v>
      </c>
      <c r="D440">
        <v>254780783</v>
      </c>
      <c r="E440" t="s">
        <v>11</v>
      </c>
      <c r="F440" t="s">
        <v>1375</v>
      </c>
      <c r="G440" t="s">
        <v>11</v>
      </c>
      <c r="H440" t="s">
        <v>1376</v>
      </c>
      <c r="I440" s="3" t="s">
        <v>3702</v>
      </c>
      <c r="J440" s="2" t="s">
        <v>4080</v>
      </c>
      <c r="K440">
        <v>479917</v>
      </c>
      <c r="L440">
        <v>480366</v>
      </c>
      <c r="M440">
        <f t="shared" si="6"/>
        <v>450</v>
      </c>
    </row>
    <row r="441" spans="1:13" x14ac:dyDescent="0.3">
      <c r="A441" t="s">
        <v>1377</v>
      </c>
      <c r="B441" t="s">
        <v>11</v>
      </c>
      <c r="C441">
        <v>389</v>
      </c>
      <c r="D441">
        <v>254780782</v>
      </c>
      <c r="E441" t="s">
        <v>1378</v>
      </c>
      <c r="F441" t="s">
        <v>1379</v>
      </c>
      <c r="G441" t="s">
        <v>11</v>
      </c>
      <c r="H441" t="s">
        <v>1380</v>
      </c>
      <c r="I441" s="3" t="s">
        <v>3703</v>
      </c>
      <c r="J441" s="2" t="s">
        <v>4080</v>
      </c>
      <c r="K441">
        <v>480461</v>
      </c>
      <c r="L441">
        <v>481630</v>
      </c>
      <c r="M441">
        <f t="shared" si="6"/>
        <v>1170</v>
      </c>
    </row>
    <row r="442" spans="1:13" x14ac:dyDescent="0.3">
      <c r="A442" t="s">
        <v>1381</v>
      </c>
      <c r="B442" t="s">
        <v>10</v>
      </c>
      <c r="C442">
        <v>43</v>
      </c>
      <c r="D442">
        <v>255764479</v>
      </c>
      <c r="E442" t="s">
        <v>11</v>
      </c>
      <c r="F442" t="s">
        <v>1382</v>
      </c>
      <c r="G442" t="s">
        <v>11</v>
      </c>
      <c r="H442" t="s">
        <v>11</v>
      </c>
      <c r="I442" s="3" t="s">
        <v>3379</v>
      </c>
      <c r="J442" s="2" t="s">
        <v>4080</v>
      </c>
      <c r="K442">
        <v>481548</v>
      </c>
      <c r="L442">
        <v>481679</v>
      </c>
      <c r="M442">
        <f t="shared" si="6"/>
        <v>132</v>
      </c>
    </row>
    <row r="443" spans="1:13" x14ac:dyDescent="0.3">
      <c r="A443" t="s">
        <v>1383</v>
      </c>
      <c r="B443" t="s">
        <v>11</v>
      </c>
      <c r="C443">
        <v>285</v>
      </c>
      <c r="D443">
        <v>254780781</v>
      </c>
      <c r="E443" t="s">
        <v>1384</v>
      </c>
      <c r="F443" t="s">
        <v>1385</v>
      </c>
      <c r="G443" t="s">
        <v>11</v>
      </c>
      <c r="H443" t="s">
        <v>1386</v>
      </c>
      <c r="I443" s="3" t="s">
        <v>3704</v>
      </c>
      <c r="J443" s="2" t="s">
        <v>4080</v>
      </c>
      <c r="K443">
        <v>481651</v>
      </c>
      <c r="L443">
        <v>482508</v>
      </c>
      <c r="M443">
        <f t="shared" si="6"/>
        <v>858</v>
      </c>
    </row>
    <row r="444" spans="1:13" x14ac:dyDescent="0.3">
      <c r="A444" t="s">
        <v>1387</v>
      </c>
      <c r="B444" t="s">
        <v>11</v>
      </c>
      <c r="C444">
        <v>155</v>
      </c>
      <c r="D444">
        <v>254780780</v>
      </c>
      <c r="E444" t="s">
        <v>11</v>
      </c>
      <c r="F444" t="s">
        <v>1388</v>
      </c>
      <c r="G444" t="s">
        <v>11</v>
      </c>
      <c r="H444" t="s">
        <v>1389</v>
      </c>
      <c r="I444" s="3" t="s">
        <v>3705</v>
      </c>
      <c r="J444" s="2" t="s">
        <v>4080</v>
      </c>
      <c r="K444">
        <v>482599</v>
      </c>
      <c r="L444">
        <v>483066</v>
      </c>
      <c r="M444">
        <f t="shared" si="6"/>
        <v>468</v>
      </c>
    </row>
    <row r="445" spans="1:13" x14ac:dyDescent="0.3">
      <c r="A445" t="s">
        <v>1390</v>
      </c>
      <c r="B445" t="s">
        <v>10</v>
      </c>
      <c r="C445">
        <v>57</v>
      </c>
      <c r="D445">
        <v>255764480</v>
      </c>
      <c r="E445" t="s">
        <v>11</v>
      </c>
      <c r="F445" t="s">
        <v>1391</v>
      </c>
      <c r="G445" t="s">
        <v>11</v>
      </c>
      <c r="H445" t="s">
        <v>11</v>
      </c>
      <c r="I445" s="3" t="s">
        <v>3379</v>
      </c>
      <c r="J445" s="2" t="s">
        <v>4080</v>
      </c>
      <c r="K445">
        <v>483451</v>
      </c>
      <c r="L445">
        <v>483624</v>
      </c>
      <c r="M445">
        <f t="shared" si="6"/>
        <v>174</v>
      </c>
    </row>
    <row r="446" spans="1:13" x14ac:dyDescent="0.3">
      <c r="A446" t="s">
        <v>1392</v>
      </c>
      <c r="B446" t="s">
        <v>10</v>
      </c>
      <c r="C446">
        <v>278</v>
      </c>
      <c r="D446">
        <v>254780779</v>
      </c>
      <c r="E446" t="s">
        <v>1393</v>
      </c>
      <c r="F446" t="s">
        <v>1394</v>
      </c>
      <c r="G446" t="s">
        <v>11</v>
      </c>
      <c r="H446" t="s">
        <v>1395</v>
      </c>
      <c r="I446" s="3" t="s">
        <v>3706</v>
      </c>
      <c r="J446" s="2" t="s">
        <v>4080</v>
      </c>
      <c r="K446">
        <v>483518</v>
      </c>
      <c r="L446">
        <v>484354</v>
      </c>
      <c r="M446">
        <f t="shared" si="6"/>
        <v>837</v>
      </c>
    </row>
    <row r="447" spans="1:13" x14ac:dyDescent="0.3">
      <c r="A447" t="s">
        <v>1396</v>
      </c>
      <c r="B447" t="s">
        <v>10</v>
      </c>
      <c r="C447">
        <v>296</v>
      </c>
      <c r="D447">
        <v>254780778</v>
      </c>
      <c r="E447" t="s">
        <v>1397</v>
      </c>
      <c r="F447" t="s">
        <v>1398</v>
      </c>
      <c r="G447" t="s">
        <v>11</v>
      </c>
      <c r="H447" t="s">
        <v>1399</v>
      </c>
      <c r="I447" s="3" t="s">
        <v>3707</v>
      </c>
      <c r="J447" s="2" t="s">
        <v>4080</v>
      </c>
      <c r="K447">
        <v>484385</v>
      </c>
      <c r="L447">
        <v>485275</v>
      </c>
      <c r="M447">
        <f t="shared" si="6"/>
        <v>891</v>
      </c>
    </row>
    <row r="448" spans="1:13" x14ac:dyDescent="0.3">
      <c r="A448" t="s">
        <v>1400</v>
      </c>
      <c r="B448" t="s">
        <v>10</v>
      </c>
      <c r="C448">
        <v>242</v>
      </c>
      <c r="D448">
        <v>254780777</v>
      </c>
      <c r="E448" t="s">
        <v>1401</v>
      </c>
      <c r="F448" t="s">
        <v>1402</v>
      </c>
      <c r="G448" t="s">
        <v>11</v>
      </c>
      <c r="H448" t="s">
        <v>1403</v>
      </c>
      <c r="I448" s="3" t="s">
        <v>3708</v>
      </c>
      <c r="J448" s="2" t="s">
        <v>4080</v>
      </c>
      <c r="K448">
        <v>485335</v>
      </c>
      <c r="L448">
        <v>486063</v>
      </c>
      <c r="M448">
        <f t="shared" si="6"/>
        <v>729</v>
      </c>
    </row>
    <row r="449" spans="1:13" x14ac:dyDescent="0.3">
      <c r="A449" t="s">
        <v>1404</v>
      </c>
      <c r="B449" t="s">
        <v>10</v>
      </c>
      <c r="C449">
        <v>186</v>
      </c>
      <c r="D449">
        <v>254780776</v>
      </c>
      <c r="E449" t="s">
        <v>1405</v>
      </c>
      <c r="F449" t="s">
        <v>1406</v>
      </c>
      <c r="G449" t="s">
        <v>11</v>
      </c>
      <c r="H449" t="s">
        <v>1407</v>
      </c>
      <c r="I449" s="3" t="s">
        <v>3709</v>
      </c>
      <c r="J449" s="2" t="s">
        <v>4080</v>
      </c>
      <c r="K449">
        <v>486103</v>
      </c>
      <c r="L449">
        <v>486663</v>
      </c>
      <c r="M449">
        <f t="shared" si="6"/>
        <v>561</v>
      </c>
    </row>
    <row r="450" spans="1:13" x14ac:dyDescent="0.3">
      <c r="A450" t="s">
        <v>1408</v>
      </c>
      <c r="B450" t="s">
        <v>10</v>
      </c>
      <c r="C450">
        <v>243</v>
      </c>
      <c r="D450">
        <v>254780775</v>
      </c>
      <c r="E450" t="s">
        <v>1409</v>
      </c>
      <c r="F450" t="s">
        <v>1410</v>
      </c>
      <c r="G450" t="s">
        <v>11</v>
      </c>
      <c r="H450" t="s">
        <v>1411</v>
      </c>
      <c r="I450" s="3" t="s">
        <v>3710</v>
      </c>
      <c r="J450" s="2" t="s">
        <v>4080</v>
      </c>
      <c r="K450">
        <v>486687</v>
      </c>
      <c r="L450">
        <v>487418</v>
      </c>
      <c r="M450">
        <f t="shared" si="6"/>
        <v>732</v>
      </c>
    </row>
    <row r="451" spans="1:13" x14ac:dyDescent="0.3">
      <c r="A451" t="s">
        <v>1412</v>
      </c>
      <c r="B451" t="s">
        <v>10</v>
      </c>
      <c r="C451">
        <v>269</v>
      </c>
      <c r="D451">
        <v>254780774</v>
      </c>
      <c r="E451" t="s">
        <v>1413</v>
      </c>
      <c r="F451" t="s">
        <v>1414</v>
      </c>
      <c r="G451" t="s">
        <v>11</v>
      </c>
      <c r="H451" t="s">
        <v>1415</v>
      </c>
      <c r="I451" s="3" t="s">
        <v>3711</v>
      </c>
      <c r="J451" s="2" t="s">
        <v>4080</v>
      </c>
      <c r="K451">
        <v>487430</v>
      </c>
      <c r="L451">
        <v>488239</v>
      </c>
      <c r="M451">
        <f t="shared" ref="M451:M514" si="7">ABS(L451-K451)+1</f>
        <v>810</v>
      </c>
    </row>
    <row r="452" spans="1:13" x14ac:dyDescent="0.3">
      <c r="A452" t="s">
        <v>1416</v>
      </c>
      <c r="B452" t="s">
        <v>10</v>
      </c>
      <c r="C452">
        <v>349</v>
      </c>
      <c r="D452">
        <v>254780773</v>
      </c>
      <c r="E452" t="s">
        <v>11</v>
      </c>
      <c r="F452" t="s">
        <v>1417</v>
      </c>
      <c r="G452" t="s">
        <v>11</v>
      </c>
      <c r="H452" t="s">
        <v>1418</v>
      </c>
      <c r="I452" s="3" t="s">
        <v>3712</v>
      </c>
      <c r="J452" s="2" t="s">
        <v>4080</v>
      </c>
      <c r="K452">
        <v>488309</v>
      </c>
      <c r="L452">
        <v>489358</v>
      </c>
      <c r="M452">
        <f t="shared" si="7"/>
        <v>1050</v>
      </c>
    </row>
    <row r="453" spans="1:13" x14ac:dyDescent="0.3">
      <c r="A453" t="s">
        <v>1419</v>
      </c>
      <c r="B453" t="s">
        <v>10</v>
      </c>
      <c r="C453">
        <v>781</v>
      </c>
      <c r="D453">
        <v>254780772</v>
      </c>
      <c r="E453" t="s">
        <v>1420</v>
      </c>
      <c r="F453" t="s">
        <v>1421</v>
      </c>
      <c r="G453" t="s">
        <v>11</v>
      </c>
      <c r="H453" t="s">
        <v>1422</v>
      </c>
      <c r="I453" s="3" t="s">
        <v>3713</v>
      </c>
      <c r="J453" s="2" t="s">
        <v>4080</v>
      </c>
      <c r="K453">
        <v>489425</v>
      </c>
      <c r="L453">
        <v>491770</v>
      </c>
      <c r="M453">
        <f t="shared" si="7"/>
        <v>2346</v>
      </c>
    </row>
    <row r="454" spans="1:13" x14ac:dyDescent="0.3">
      <c r="A454" t="s">
        <v>1423</v>
      </c>
      <c r="B454" t="s">
        <v>10</v>
      </c>
      <c r="C454">
        <v>347</v>
      </c>
      <c r="D454">
        <v>254780771</v>
      </c>
      <c r="E454" t="s">
        <v>1424</v>
      </c>
      <c r="F454" t="s">
        <v>1425</v>
      </c>
      <c r="G454" t="s">
        <v>11</v>
      </c>
      <c r="H454" t="s">
        <v>1426</v>
      </c>
      <c r="I454" s="3" t="s">
        <v>3714</v>
      </c>
      <c r="J454" s="2" t="s">
        <v>4080</v>
      </c>
      <c r="K454">
        <v>491800</v>
      </c>
      <c r="L454">
        <v>492843</v>
      </c>
      <c r="M454">
        <f t="shared" si="7"/>
        <v>1044</v>
      </c>
    </row>
    <row r="455" spans="1:13" x14ac:dyDescent="0.3">
      <c r="A455" t="s">
        <v>1427</v>
      </c>
      <c r="B455" t="s">
        <v>10</v>
      </c>
      <c r="C455">
        <v>161</v>
      </c>
      <c r="D455">
        <v>254780770</v>
      </c>
      <c r="E455" t="s">
        <v>1428</v>
      </c>
      <c r="F455" t="s">
        <v>1429</v>
      </c>
      <c r="G455" t="s">
        <v>11</v>
      </c>
      <c r="H455" t="s">
        <v>1104</v>
      </c>
      <c r="I455" s="3" t="s">
        <v>3715</v>
      </c>
      <c r="J455" s="2" t="s">
        <v>4080</v>
      </c>
      <c r="K455">
        <v>492845</v>
      </c>
      <c r="L455">
        <v>493330</v>
      </c>
      <c r="M455">
        <f t="shared" si="7"/>
        <v>486</v>
      </c>
    </row>
    <row r="456" spans="1:13" x14ac:dyDescent="0.3">
      <c r="A456" t="s">
        <v>1430</v>
      </c>
      <c r="B456" t="s">
        <v>10</v>
      </c>
      <c r="C456">
        <v>271</v>
      </c>
      <c r="D456">
        <v>255764481</v>
      </c>
      <c r="E456" t="s">
        <v>1431</v>
      </c>
      <c r="F456" t="s">
        <v>1432</v>
      </c>
      <c r="G456" t="s">
        <v>11</v>
      </c>
      <c r="H456" t="s">
        <v>1433</v>
      </c>
      <c r="I456" s="3" t="s">
        <v>3716</v>
      </c>
      <c r="J456" s="2" t="s">
        <v>4080</v>
      </c>
      <c r="K456">
        <v>493314</v>
      </c>
      <c r="L456">
        <v>494129</v>
      </c>
      <c r="M456">
        <f t="shared" si="7"/>
        <v>816</v>
      </c>
    </row>
    <row r="457" spans="1:13" x14ac:dyDescent="0.3">
      <c r="A457" t="s">
        <v>1434</v>
      </c>
      <c r="B457" t="s">
        <v>10</v>
      </c>
      <c r="C457">
        <v>281</v>
      </c>
      <c r="D457">
        <v>254780768</v>
      </c>
      <c r="E457" t="s">
        <v>11</v>
      </c>
      <c r="F457" t="s">
        <v>1435</v>
      </c>
      <c r="G457" t="s">
        <v>11</v>
      </c>
      <c r="H457" t="s">
        <v>1436</v>
      </c>
      <c r="I457" s="3" t="s">
        <v>3379</v>
      </c>
      <c r="J457" s="2" t="s">
        <v>4080</v>
      </c>
      <c r="K457">
        <v>494138</v>
      </c>
      <c r="L457">
        <v>494983</v>
      </c>
      <c r="M457">
        <f t="shared" si="7"/>
        <v>846</v>
      </c>
    </row>
    <row r="458" spans="1:13" x14ac:dyDescent="0.3">
      <c r="A458" t="s">
        <v>1437</v>
      </c>
      <c r="B458" t="s">
        <v>10</v>
      </c>
      <c r="C458">
        <v>383</v>
      </c>
      <c r="D458">
        <v>254780767</v>
      </c>
      <c r="E458" t="s">
        <v>1438</v>
      </c>
      <c r="F458" t="s">
        <v>1439</v>
      </c>
      <c r="G458" t="s">
        <v>11</v>
      </c>
      <c r="H458" t="s">
        <v>1440</v>
      </c>
      <c r="I458" s="3" t="s">
        <v>3717</v>
      </c>
      <c r="J458" s="2" t="s">
        <v>4080</v>
      </c>
      <c r="K458">
        <v>494980</v>
      </c>
      <c r="L458">
        <v>496131</v>
      </c>
      <c r="M458">
        <f t="shared" si="7"/>
        <v>1152</v>
      </c>
    </row>
    <row r="459" spans="1:13" x14ac:dyDescent="0.3">
      <c r="A459" t="s">
        <v>1441</v>
      </c>
      <c r="B459" t="s">
        <v>10</v>
      </c>
      <c r="C459">
        <v>375</v>
      </c>
      <c r="D459">
        <v>254780766</v>
      </c>
      <c r="E459" t="s">
        <v>1442</v>
      </c>
      <c r="F459" t="s">
        <v>1443</v>
      </c>
      <c r="G459" t="s">
        <v>11</v>
      </c>
      <c r="H459" t="s">
        <v>1444</v>
      </c>
      <c r="I459" s="3" t="s">
        <v>3718</v>
      </c>
      <c r="J459" s="2" t="s">
        <v>4080</v>
      </c>
      <c r="K459">
        <v>496231</v>
      </c>
      <c r="L459">
        <v>497358</v>
      </c>
      <c r="M459">
        <f t="shared" si="7"/>
        <v>1128</v>
      </c>
    </row>
    <row r="460" spans="1:13" x14ac:dyDescent="0.3">
      <c r="A460" t="s">
        <v>1445</v>
      </c>
      <c r="B460" t="s">
        <v>11</v>
      </c>
      <c r="C460">
        <v>268</v>
      </c>
      <c r="D460">
        <v>254780765</v>
      </c>
      <c r="E460" t="s">
        <v>1446</v>
      </c>
      <c r="F460" t="s">
        <v>1447</v>
      </c>
      <c r="G460" t="s">
        <v>11</v>
      </c>
      <c r="H460" t="s">
        <v>1448</v>
      </c>
      <c r="I460" s="3" t="s">
        <v>3719</v>
      </c>
      <c r="J460" s="2" t="s">
        <v>4080</v>
      </c>
      <c r="K460">
        <v>497362</v>
      </c>
      <c r="L460">
        <v>498168</v>
      </c>
      <c r="M460">
        <f t="shared" si="7"/>
        <v>807</v>
      </c>
    </row>
    <row r="461" spans="1:13" x14ac:dyDescent="0.3">
      <c r="A461" t="s">
        <v>1449</v>
      </c>
      <c r="B461" t="s">
        <v>11</v>
      </c>
      <c r="C461">
        <v>194</v>
      </c>
      <c r="D461">
        <v>254780764</v>
      </c>
      <c r="E461" t="s">
        <v>11</v>
      </c>
      <c r="F461" t="s">
        <v>1450</v>
      </c>
      <c r="G461" t="s">
        <v>11</v>
      </c>
      <c r="H461" t="s">
        <v>1451</v>
      </c>
      <c r="I461" s="3" t="s">
        <v>3379</v>
      </c>
      <c r="J461" s="2" t="s">
        <v>4080</v>
      </c>
      <c r="K461">
        <v>498335</v>
      </c>
      <c r="L461">
        <v>498919</v>
      </c>
      <c r="M461">
        <f t="shared" si="7"/>
        <v>585</v>
      </c>
    </row>
    <row r="462" spans="1:13" x14ac:dyDescent="0.3">
      <c r="A462" t="s">
        <v>1452</v>
      </c>
      <c r="B462" t="s">
        <v>10</v>
      </c>
      <c r="C462">
        <v>107</v>
      </c>
      <c r="D462">
        <v>254780763</v>
      </c>
      <c r="E462" t="s">
        <v>11</v>
      </c>
      <c r="F462" t="s">
        <v>1453</v>
      </c>
      <c r="G462" t="s">
        <v>11</v>
      </c>
      <c r="H462" t="s">
        <v>1454</v>
      </c>
      <c r="I462" s="3" t="s">
        <v>3379</v>
      </c>
      <c r="J462" s="2" t="s">
        <v>4080</v>
      </c>
      <c r="K462">
        <v>501182</v>
      </c>
      <c r="L462">
        <v>501505</v>
      </c>
      <c r="M462">
        <f t="shared" si="7"/>
        <v>324</v>
      </c>
    </row>
    <row r="463" spans="1:13" x14ac:dyDescent="0.3">
      <c r="A463" t="s">
        <v>1455</v>
      </c>
      <c r="B463" t="s">
        <v>10</v>
      </c>
      <c r="C463">
        <v>201</v>
      </c>
      <c r="D463">
        <v>254780762</v>
      </c>
      <c r="E463" t="s">
        <v>1456</v>
      </c>
      <c r="F463" t="s">
        <v>1457</v>
      </c>
      <c r="G463" t="s">
        <v>11</v>
      </c>
      <c r="H463" t="s">
        <v>1458</v>
      </c>
      <c r="I463" s="3" t="s">
        <v>3720</v>
      </c>
      <c r="J463" s="2" t="s">
        <v>4080</v>
      </c>
      <c r="K463">
        <v>501676</v>
      </c>
      <c r="L463">
        <v>502281</v>
      </c>
      <c r="M463">
        <f t="shared" si="7"/>
        <v>606</v>
      </c>
    </row>
    <row r="464" spans="1:13" x14ac:dyDescent="0.3">
      <c r="A464" t="s">
        <v>1459</v>
      </c>
      <c r="B464" t="s">
        <v>11</v>
      </c>
      <c r="C464">
        <v>473</v>
      </c>
      <c r="D464">
        <v>254780761</v>
      </c>
      <c r="E464" t="s">
        <v>11</v>
      </c>
      <c r="F464" t="s">
        <v>1460</v>
      </c>
      <c r="G464" t="s">
        <v>11</v>
      </c>
      <c r="H464" t="s">
        <v>1461</v>
      </c>
      <c r="I464" s="3" t="s">
        <v>3721</v>
      </c>
      <c r="J464" s="2" t="s">
        <v>4080</v>
      </c>
      <c r="K464">
        <v>504260</v>
      </c>
      <c r="L464">
        <v>505681</v>
      </c>
      <c r="M464">
        <f t="shared" si="7"/>
        <v>1422</v>
      </c>
    </row>
    <row r="465" spans="1:13" x14ac:dyDescent="0.3">
      <c r="A465" t="s">
        <v>1462</v>
      </c>
      <c r="B465" t="s">
        <v>11</v>
      </c>
      <c r="C465">
        <v>330</v>
      </c>
      <c r="D465">
        <v>254780760</v>
      </c>
      <c r="E465" t="s">
        <v>11</v>
      </c>
      <c r="F465" t="s">
        <v>1463</v>
      </c>
      <c r="G465" t="s">
        <v>11</v>
      </c>
      <c r="H465" t="s">
        <v>1464</v>
      </c>
      <c r="I465" s="3" t="s">
        <v>3379</v>
      </c>
      <c r="J465" s="2" t="s">
        <v>4080</v>
      </c>
      <c r="K465">
        <v>505678</v>
      </c>
      <c r="L465">
        <v>506670</v>
      </c>
      <c r="M465">
        <f t="shared" si="7"/>
        <v>993</v>
      </c>
    </row>
    <row r="466" spans="1:13" x14ac:dyDescent="0.3">
      <c r="A466" t="s">
        <v>1465</v>
      </c>
      <c r="B466" t="s">
        <v>11</v>
      </c>
      <c r="C466">
        <v>162</v>
      </c>
      <c r="D466">
        <v>254780759</v>
      </c>
      <c r="E466" t="s">
        <v>11</v>
      </c>
      <c r="F466" t="s">
        <v>1466</v>
      </c>
      <c r="G466" t="s">
        <v>11</v>
      </c>
      <c r="H466" t="s">
        <v>11</v>
      </c>
      <c r="I466" s="3" t="s">
        <v>3379</v>
      </c>
      <c r="J466" s="2" t="s">
        <v>4080</v>
      </c>
      <c r="K466">
        <v>506971</v>
      </c>
      <c r="L466">
        <v>507459</v>
      </c>
      <c r="M466">
        <f t="shared" si="7"/>
        <v>489</v>
      </c>
    </row>
    <row r="467" spans="1:13" x14ac:dyDescent="0.3">
      <c r="A467" t="s">
        <v>4121</v>
      </c>
      <c r="B467" t="s">
        <v>11</v>
      </c>
      <c r="C467">
        <v>77</v>
      </c>
      <c r="D467">
        <v>346722692</v>
      </c>
      <c r="E467" t="s">
        <v>11</v>
      </c>
      <c r="F467" t="s">
        <v>4122</v>
      </c>
      <c r="G467" t="s">
        <v>11</v>
      </c>
      <c r="H467" t="s">
        <v>11</v>
      </c>
      <c r="I467" t="s">
        <v>4190</v>
      </c>
      <c r="J467" s="2" t="s">
        <v>4080</v>
      </c>
      <c r="K467">
        <v>508231</v>
      </c>
      <c r="L467">
        <v>508307</v>
      </c>
      <c r="M467">
        <f t="shared" si="7"/>
        <v>77</v>
      </c>
    </row>
    <row r="468" spans="1:13" x14ac:dyDescent="0.3">
      <c r="A468" t="s">
        <v>1467</v>
      </c>
      <c r="B468" t="s">
        <v>11</v>
      </c>
      <c r="C468">
        <v>216</v>
      </c>
      <c r="D468">
        <v>254780758</v>
      </c>
      <c r="E468" t="s">
        <v>11</v>
      </c>
      <c r="F468" t="s">
        <v>1468</v>
      </c>
      <c r="G468" t="s">
        <v>11</v>
      </c>
      <c r="H468" t="s">
        <v>1469</v>
      </c>
      <c r="I468" s="3" t="s">
        <v>3379</v>
      </c>
      <c r="J468" s="2" t="s">
        <v>4080</v>
      </c>
      <c r="K468">
        <v>508500</v>
      </c>
      <c r="L468">
        <v>509150</v>
      </c>
      <c r="M468">
        <f t="shared" si="7"/>
        <v>651</v>
      </c>
    </row>
    <row r="469" spans="1:13" x14ac:dyDescent="0.3">
      <c r="A469" t="s">
        <v>1470</v>
      </c>
      <c r="B469" t="s">
        <v>11</v>
      </c>
      <c r="C469">
        <v>307</v>
      </c>
      <c r="D469">
        <v>254780757</v>
      </c>
      <c r="E469" t="s">
        <v>1471</v>
      </c>
      <c r="F469" t="s">
        <v>1472</v>
      </c>
      <c r="G469" t="s">
        <v>11</v>
      </c>
      <c r="H469" t="s">
        <v>1473</v>
      </c>
      <c r="I469" s="3" t="s">
        <v>3722</v>
      </c>
      <c r="J469" s="2" t="s">
        <v>4080</v>
      </c>
      <c r="K469">
        <v>509284</v>
      </c>
      <c r="L469">
        <v>510207</v>
      </c>
      <c r="M469">
        <f t="shared" si="7"/>
        <v>924</v>
      </c>
    </row>
    <row r="470" spans="1:13" x14ac:dyDescent="0.3">
      <c r="A470" t="s">
        <v>1474</v>
      </c>
      <c r="B470" t="s">
        <v>11</v>
      </c>
      <c r="C470">
        <v>225</v>
      </c>
      <c r="D470">
        <v>255764482</v>
      </c>
      <c r="E470" t="s">
        <v>11</v>
      </c>
      <c r="F470" t="s">
        <v>1475</v>
      </c>
      <c r="G470" t="s">
        <v>11</v>
      </c>
      <c r="H470" t="s">
        <v>1476</v>
      </c>
      <c r="I470" s="3" t="s">
        <v>3723</v>
      </c>
      <c r="J470" s="2" t="s">
        <v>4080</v>
      </c>
      <c r="K470">
        <v>510535</v>
      </c>
      <c r="L470">
        <v>511212</v>
      </c>
      <c r="M470">
        <f t="shared" si="7"/>
        <v>678</v>
      </c>
    </row>
    <row r="471" spans="1:13" x14ac:dyDescent="0.3">
      <c r="A471" t="s">
        <v>1477</v>
      </c>
      <c r="B471" t="s">
        <v>10</v>
      </c>
      <c r="C471">
        <v>322</v>
      </c>
      <c r="D471">
        <v>254780755</v>
      </c>
      <c r="E471" t="s">
        <v>1478</v>
      </c>
      <c r="F471" t="s">
        <v>1479</v>
      </c>
      <c r="G471" t="s">
        <v>11</v>
      </c>
      <c r="H471" t="s">
        <v>1480</v>
      </c>
      <c r="I471" s="3" t="s">
        <v>3724</v>
      </c>
      <c r="J471" s="2" t="s">
        <v>4080</v>
      </c>
      <c r="K471">
        <v>511504</v>
      </c>
      <c r="L471">
        <v>512472</v>
      </c>
      <c r="M471">
        <f t="shared" si="7"/>
        <v>969</v>
      </c>
    </row>
    <row r="472" spans="1:13" x14ac:dyDescent="0.3">
      <c r="A472" t="s">
        <v>1481</v>
      </c>
      <c r="B472" t="s">
        <v>10</v>
      </c>
      <c r="C472">
        <v>264</v>
      </c>
      <c r="D472">
        <v>254780754</v>
      </c>
      <c r="E472" t="s">
        <v>1482</v>
      </c>
      <c r="F472" t="s">
        <v>1483</v>
      </c>
      <c r="G472" t="s">
        <v>11</v>
      </c>
      <c r="H472" t="s">
        <v>1484</v>
      </c>
      <c r="I472" s="3" t="s">
        <v>3725</v>
      </c>
      <c r="J472" s="2" t="s">
        <v>4080</v>
      </c>
      <c r="K472">
        <v>512719</v>
      </c>
      <c r="L472">
        <v>513513</v>
      </c>
      <c r="M472">
        <f t="shared" si="7"/>
        <v>795</v>
      </c>
    </row>
    <row r="473" spans="1:13" x14ac:dyDescent="0.3">
      <c r="A473" t="s">
        <v>1485</v>
      </c>
      <c r="B473" t="s">
        <v>11</v>
      </c>
      <c r="C473">
        <v>355</v>
      </c>
      <c r="D473">
        <v>254780753</v>
      </c>
      <c r="E473" t="s">
        <v>1486</v>
      </c>
      <c r="F473" t="s">
        <v>1487</v>
      </c>
      <c r="G473" t="s">
        <v>11</v>
      </c>
      <c r="H473" t="s">
        <v>1488</v>
      </c>
      <c r="I473" s="3" t="s">
        <v>3726</v>
      </c>
      <c r="J473" s="2" t="s">
        <v>4080</v>
      </c>
      <c r="K473">
        <v>513525</v>
      </c>
      <c r="L473">
        <v>514592</v>
      </c>
      <c r="M473">
        <f t="shared" si="7"/>
        <v>1068</v>
      </c>
    </row>
    <row r="474" spans="1:13" x14ac:dyDescent="0.3">
      <c r="A474" t="s">
        <v>1489</v>
      </c>
      <c r="B474" t="s">
        <v>11</v>
      </c>
      <c r="C474">
        <v>817</v>
      </c>
      <c r="D474">
        <v>254780752</v>
      </c>
      <c r="E474" t="s">
        <v>1490</v>
      </c>
      <c r="F474" t="s">
        <v>1491</v>
      </c>
      <c r="G474" t="s">
        <v>11</v>
      </c>
      <c r="H474" t="s">
        <v>1492</v>
      </c>
      <c r="I474" s="3" t="s">
        <v>3727</v>
      </c>
      <c r="J474" s="2" t="s">
        <v>4080</v>
      </c>
      <c r="K474">
        <v>514686</v>
      </c>
      <c r="L474">
        <v>517139</v>
      </c>
      <c r="M474">
        <f t="shared" si="7"/>
        <v>2454</v>
      </c>
    </row>
    <row r="475" spans="1:13" x14ac:dyDescent="0.3">
      <c r="A475" t="s">
        <v>1493</v>
      </c>
      <c r="B475" t="s">
        <v>10</v>
      </c>
      <c r="C475">
        <v>723</v>
      </c>
      <c r="D475">
        <v>254780751</v>
      </c>
      <c r="E475" t="s">
        <v>11</v>
      </c>
      <c r="F475" t="s">
        <v>1494</v>
      </c>
      <c r="G475" t="s">
        <v>11</v>
      </c>
      <c r="H475" t="s">
        <v>1495</v>
      </c>
      <c r="I475" s="3" t="s">
        <v>3728</v>
      </c>
      <c r="J475" s="2" t="s">
        <v>4080</v>
      </c>
      <c r="K475">
        <v>517904</v>
      </c>
      <c r="L475">
        <v>520075</v>
      </c>
      <c r="M475">
        <f t="shared" si="7"/>
        <v>2172</v>
      </c>
    </row>
    <row r="476" spans="1:13" x14ac:dyDescent="0.3">
      <c r="A476" t="s">
        <v>1496</v>
      </c>
      <c r="B476" t="s">
        <v>11</v>
      </c>
      <c r="C476">
        <v>920</v>
      </c>
      <c r="D476">
        <v>254780750</v>
      </c>
      <c r="E476" t="s">
        <v>1497</v>
      </c>
      <c r="F476" t="s">
        <v>1498</v>
      </c>
      <c r="G476" t="s">
        <v>11</v>
      </c>
      <c r="H476" t="s">
        <v>1499</v>
      </c>
      <c r="I476" s="3" t="s">
        <v>3593</v>
      </c>
      <c r="J476" s="2" t="s">
        <v>4080</v>
      </c>
      <c r="K476">
        <v>520299</v>
      </c>
      <c r="L476">
        <v>523061</v>
      </c>
      <c r="M476">
        <f t="shared" si="7"/>
        <v>2763</v>
      </c>
    </row>
    <row r="477" spans="1:13" x14ac:dyDescent="0.3">
      <c r="A477" t="s">
        <v>1500</v>
      </c>
      <c r="B477" t="s">
        <v>11</v>
      </c>
      <c r="C477">
        <v>108</v>
      </c>
      <c r="D477">
        <v>254780749</v>
      </c>
      <c r="E477" t="s">
        <v>1501</v>
      </c>
      <c r="F477" t="s">
        <v>1502</v>
      </c>
      <c r="G477" t="s">
        <v>11</v>
      </c>
      <c r="H477" t="s">
        <v>1503</v>
      </c>
      <c r="I477" s="3" t="s">
        <v>3729</v>
      </c>
      <c r="J477" s="2" t="s">
        <v>4080</v>
      </c>
      <c r="K477">
        <v>523148</v>
      </c>
      <c r="L477">
        <v>523474</v>
      </c>
      <c r="M477">
        <f t="shared" si="7"/>
        <v>327</v>
      </c>
    </row>
    <row r="478" spans="1:13" x14ac:dyDescent="0.3">
      <c r="A478" t="s">
        <v>1504</v>
      </c>
      <c r="B478" t="s">
        <v>11</v>
      </c>
      <c r="C478">
        <v>100</v>
      </c>
      <c r="D478">
        <v>254780748</v>
      </c>
      <c r="E478" t="s">
        <v>11</v>
      </c>
      <c r="F478" t="s">
        <v>1505</v>
      </c>
      <c r="G478" t="s">
        <v>11</v>
      </c>
      <c r="H478" t="s">
        <v>1506</v>
      </c>
      <c r="I478" s="3" t="s">
        <v>3730</v>
      </c>
      <c r="J478" s="2" t="s">
        <v>4080</v>
      </c>
      <c r="K478">
        <v>523817</v>
      </c>
      <c r="L478">
        <v>524119</v>
      </c>
      <c r="M478">
        <f t="shared" si="7"/>
        <v>303</v>
      </c>
    </row>
    <row r="479" spans="1:13" x14ac:dyDescent="0.3">
      <c r="A479" t="s">
        <v>1507</v>
      </c>
      <c r="B479" t="s">
        <v>11</v>
      </c>
      <c r="C479">
        <v>293</v>
      </c>
      <c r="D479">
        <v>254780747</v>
      </c>
      <c r="E479" t="s">
        <v>11</v>
      </c>
      <c r="F479" t="s">
        <v>1508</v>
      </c>
      <c r="G479" t="s">
        <v>11</v>
      </c>
      <c r="H479" t="s">
        <v>1509</v>
      </c>
      <c r="I479" s="3" t="s">
        <v>3731</v>
      </c>
      <c r="J479" s="2" t="s">
        <v>4080</v>
      </c>
      <c r="K479">
        <v>524153</v>
      </c>
      <c r="L479">
        <v>525034</v>
      </c>
      <c r="M479">
        <f t="shared" si="7"/>
        <v>882</v>
      </c>
    </row>
    <row r="480" spans="1:13" x14ac:dyDescent="0.3">
      <c r="A480" t="s">
        <v>1510</v>
      </c>
      <c r="B480" t="s">
        <v>10</v>
      </c>
      <c r="C480">
        <v>215</v>
      </c>
      <c r="D480">
        <v>254780746</v>
      </c>
      <c r="E480" t="s">
        <v>11</v>
      </c>
      <c r="F480" t="s">
        <v>1511</v>
      </c>
      <c r="G480" t="s">
        <v>11</v>
      </c>
      <c r="H480" t="s">
        <v>1512</v>
      </c>
      <c r="I480" s="3" t="s">
        <v>3379</v>
      </c>
      <c r="J480" s="2" t="s">
        <v>4080</v>
      </c>
      <c r="K480">
        <v>525272</v>
      </c>
      <c r="L480">
        <v>525919</v>
      </c>
      <c r="M480">
        <f t="shared" si="7"/>
        <v>648</v>
      </c>
    </row>
    <row r="481" spans="1:13" x14ac:dyDescent="0.3">
      <c r="A481" t="s">
        <v>1513</v>
      </c>
      <c r="B481" t="s">
        <v>10</v>
      </c>
      <c r="C481">
        <v>181</v>
      </c>
      <c r="D481">
        <v>254780745</v>
      </c>
      <c r="E481" t="s">
        <v>11</v>
      </c>
      <c r="F481" t="s">
        <v>1514</v>
      </c>
      <c r="G481" t="s">
        <v>11</v>
      </c>
      <c r="H481" t="s">
        <v>1515</v>
      </c>
      <c r="I481" s="3" t="s">
        <v>3732</v>
      </c>
      <c r="J481" s="2" t="s">
        <v>4080</v>
      </c>
      <c r="K481">
        <v>525949</v>
      </c>
      <c r="L481">
        <v>526494</v>
      </c>
      <c r="M481">
        <f t="shared" si="7"/>
        <v>546</v>
      </c>
    </row>
    <row r="482" spans="1:13" x14ac:dyDescent="0.3">
      <c r="A482" t="s">
        <v>1516</v>
      </c>
      <c r="B482" t="s">
        <v>10</v>
      </c>
      <c r="C482">
        <v>262</v>
      </c>
      <c r="D482">
        <v>254780744</v>
      </c>
      <c r="E482" t="s">
        <v>11</v>
      </c>
      <c r="F482" t="s">
        <v>1517</v>
      </c>
      <c r="G482" t="s">
        <v>11</v>
      </c>
      <c r="H482" t="s">
        <v>1518</v>
      </c>
      <c r="I482" s="3" t="s">
        <v>3733</v>
      </c>
      <c r="J482" s="2" t="s">
        <v>4080</v>
      </c>
      <c r="K482">
        <v>526491</v>
      </c>
      <c r="L482">
        <v>527279</v>
      </c>
      <c r="M482">
        <f t="shared" si="7"/>
        <v>789</v>
      </c>
    </row>
    <row r="483" spans="1:13" x14ac:dyDescent="0.3">
      <c r="A483" t="s">
        <v>1519</v>
      </c>
      <c r="B483" t="s">
        <v>11</v>
      </c>
      <c r="C483">
        <v>261</v>
      </c>
      <c r="D483">
        <v>254780743</v>
      </c>
      <c r="E483" t="s">
        <v>11</v>
      </c>
      <c r="F483" t="s">
        <v>1520</v>
      </c>
      <c r="G483" t="s">
        <v>11</v>
      </c>
      <c r="H483" t="s">
        <v>1521</v>
      </c>
      <c r="I483" s="3" t="s">
        <v>3734</v>
      </c>
      <c r="J483" s="2" t="s">
        <v>4080</v>
      </c>
      <c r="K483">
        <v>527692</v>
      </c>
      <c r="L483">
        <v>528477</v>
      </c>
      <c r="M483">
        <f t="shared" si="7"/>
        <v>786</v>
      </c>
    </row>
    <row r="484" spans="1:13" x14ac:dyDescent="0.3">
      <c r="A484" t="s">
        <v>1522</v>
      </c>
      <c r="B484" t="s">
        <v>11</v>
      </c>
      <c r="C484">
        <v>419</v>
      </c>
      <c r="D484">
        <v>254780742</v>
      </c>
      <c r="E484" t="s">
        <v>11</v>
      </c>
      <c r="F484" t="s">
        <v>1523</v>
      </c>
      <c r="G484" t="s">
        <v>11</v>
      </c>
      <c r="H484" t="s">
        <v>1524</v>
      </c>
      <c r="I484" s="3" t="s">
        <v>3379</v>
      </c>
      <c r="J484" s="2" t="s">
        <v>4080</v>
      </c>
      <c r="K484">
        <v>528606</v>
      </c>
      <c r="L484">
        <v>529865</v>
      </c>
      <c r="M484">
        <f t="shared" si="7"/>
        <v>1260</v>
      </c>
    </row>
    <row r="485" spans="1:13" x14ac:dyDescent="0.3">
      <c r="A485" t="s">
        <v>1525</v>
      </c>
      <c r="B485" t="s">
        <v>11</v>
      </c>
      <c r="C485">
        <v>367</v>
      </c>
      <c r="D485">
        <v>254780741</v>
      </c>
      <c r="E485" t="s">
        <v>1526</v>
      </c>
      <c r="F485" t="s">
        <v>1527</v>
      </c>
      <c r="G485" t="s">
        <v>11</v>
      </c>
      <c r="H485" t="s">
        <v>811</v>
      </c>
      <c r="I485" s="3" t="s">
        <v>3735</v>
      </c>
      <c r="J485" s="2" t="s">
        <v>4080</v>
      </c>
      <c r="K485">
        <v>529934</v>
      </c>
      <c r="L485">
        <v>531037</v>
      </c>
      <c r="M485">
        <f t="shared" si="7"/>
        <v>1104</v>
      </c>
    </row>
    <row r="486" spans="1:13" x14ac:dyDescent="0.3">
      <c r="A486" t="s">
        <v>1528</v>
      </c>
      <c r="B486" t="s">
        <v>10</v>
      </c>
      <c r="C486">
        <v>221</v>
      </c>
      <c r="D486">
        <v>254780740</v>
      </c>
      <c r="E486" t="s">
        <v>11</v>
      </c>
      <c r="F486" t="s">
        <v>1529</v>
      </c>
      <c r="G486" t="s">
        <v>11</v>
      </c>
      <c r="H486" t="s">
        <v>1530</v>
      </c>
      <c r="I486" s="3" t="s">
        <v>3736</v>
      </c>
      <c r="J486" s="2" t="s">
        <v>4080</v>
      </c>
      <c r="K486">
        <v>531385</v>
      </c>
      <c r="L486">
        <v>532050</v>
      </c>
      <c r="M486">
        <f t="shared" si="7"/>
        <v>666</v>
      </c>
    </row>
    <row r="487" spans="1:13" x14ac:dyDescent="0.3">
      <c r="A487" t="s">
        <v>1531</v>
      </c>
      <c r="B487" t="s">
        <v>10</v>
      </c>
      <c r="C487">
        <v>64</v>
      </c>
      <c r="D487">
        <v>254780739</v>
      </c>
      <c r="E487" t="s">
        <v>11</v>
      </c>
      <c r="F487" t="s">
        <v>1532</v>
      </c>
      <c r="G487" t="s">
        <v>11</v>
      </c>
      <c r="H487" t="s">
        <v>1533</v>
      </c>
      <c r="I487" s="3" t="s">
        <v>3379</v>
      </c>
      <c r="J487" s="2" t="s">
        <v>4080</v>
      </c>
      <c r="K487">
        <v>532065</v>
      </c>
      <c r="L487">
        <v>532259</v>
      </c>
      <c r="M487">
        <f t="shared" si="7"/>
        <v>195</v>
      </c>
    </row>
    <row r="488" spans="1:13" x14ac:dyDescent="0.3">
      <c r="A488" t="s">
        <v>1534</v>
      </c>
      <c r="B488" t="s">
        <v>11</v>
      </c>
      <c r="C488">
        <v>135</v>
      </c>
      <c r="D488">
        <v>255764483</v>
      </c>
      <c r="E488" t="s">
        <v>11</v>
      </c>
      <c r="F488" t="s">
        <v>1535</v>
      </c>
      <c r="G488" t="s">
        <v>11</v>
      </c>
      <c r="H488" t="s">
        <v>1536</v>
      </c>
      <c r="I488" s="3" t="s">
        <v>3379</v>
      </c>
      <c r="J488" s="2" t="s">
        <v>4080</v>
      </c>
      <c r="K488">
        <v>532299</v>
      </c>
      <c r="L488">
        <v>532706</v>
      </c>
      <c r="M488">
        <f t="shared" si="7"/>
        <v>408</v>
      </c>
    </row>
    <row r="489" spans="1:13" x14ac:dyDescent="0.3">
      <c r="A489" t="s">
        <v>1537</v>
      </c>
      <c r="B489" t="s">
        <v>11</v>
      </c>
      <c r="C489">
        <v>60</v>
      </c>
      <c r="D489">
        <v>254780737</v>
      </c>
      <c r="E489" t="s">
        <v>11</v>
      </c>
      <c r="F489" t="s">
        <v>1538</v>
      </c>
      <c r="G489" t="s">
        <v>11</v>
      </c>
      <c r="H489" t="s">
        <v>11</v>
      </c>
      <c r="I489" s="3" t="s">
        <v>3379</v>
      </c>
      <c r="J489" s="2" t="s">
        <v>4080</v>
      </c>
      <c r="K489">
        <v>532696</v>
      </c>
      <c r="L489">
        <v>532878</v>
      </c>
      <c r="M489">
        <f t="shared" si="7"/>
        <v>183</v>
      </c>
    </row>
    <row r="490" spans="1:13" x14ac:dyDescent="0.3">
      <c r="A490" t="s">
        <v>1539</v>
      </c>
      <c r="B490" t="s">
        <v>10</v>
      </c>
      <c r="C490">
        <v>60</v>
      </c>
      <c r="D490">
        <v>254780736</v>
      </c>
      <c r="E490" t="s">
        <v>11</v>
      </c>
      <c r="F490" t="s">
        <v>1540</v>
      </c>
      <c r="G490" t="s">
        <v>11</v>
      </c>
      <c r="H490" t="s">
        <v>1541</v>
      </c>
      <c r="I490" s="3" t="s">
        <v>3379</v>
      </c>
      <c r="J490" s="2" t="s">
        <v>4080</v>
      </c>
      <c r="K490">
        <v>533718</v>
      </c>
      <c r="L490">
        <v>533900</v>
      </c>
      <c r="M490">
        <f t="shared" si="7"/>
        <v>183</v>
      </c>
    </row>
    <row r="491" spans="1:13" x14ac:dyDescent="0.3">
      <c r="A491" t="s">
        <v>1542</v>
      </c>
      <c r="B491" t="s">
        <v>10</v>
      </c>
      <c r="C491">
        <v>75</v>
      </c>
      <c r="D491">
        <v>254780735</v>
      </c>
      <c r="E491" t="s">
        <v>11</v>
      </c>
      <c r="F491" t="s">
        <v>1543</v>
      </c>
      <c r="G491" t="s">
        <v>11</v>
      </c>
      <c r="H491" t="s">
        <v>11</v>
      </c>
      <c r="I491" s="3" t="s">
        <v>3379</v>
      </c>
      <c r="J491" s="2" t="s">
        <v>4080</v>
      </c>
      <c r="K491">
        <v>534217</v>
      </c>
      <c r="L491">
        <v>534444</v>
      </c>
      <c r="M491">
        <f t="shared" si="7"/>
        <v>228</v>
      </c>
    </row>
    <row r="492" spans="1:13" x14ac:dyDescent="0.3">
      <c r="A492" t="s">
        <v>1544</v>
      </c>
      <c r="B492" t="s">
        <v>10</v>
      </c>
      <c r="C492">
        <v>62</v>
      </c>
      <c r="D492">
        <v>254780734</v>
      </c>
      <c r="E492" t="s">
        <v>11</v>
      </c>
      <c r="F492" t="s">
        <v>1545</v>
      </c>
      <c r="G492" t="s">
        <v>11</v>
      </c>
      <c r="H492" t="s">
        <v>1541</v>
      </c>
      <c r="I492" s="3" t="s">
        <v>3737</v>
      </c>
      <c r="J492" s="2" t="s">
        <v>4080</v>
      </c>
      <c r="K492">
        <v>535208</v>
      </c>
      <c r="L492">
        <v>535396</v>
      </c>
      <c r="M492">
        <f t="shared" si="7"/>
        <v>189</v>
      </c>
    </row>
    <row r="493" spans="1:13" x14ac:dyDescent="0.3">
      <c r="A493" t="s">
        <v>1546</v>
      </c>
      <c r="B493" t="s">
        <v>10</v>
      </c>
      <c r="C493">
        <v>56</v>
      </c>
      <c r="D493">
        <v>254780733</v>
      </c>
      <c r="E493" t="s">
        <v>11</v>
      </c>
      <c r="F493" t="s">
        <v>1547</v>
      </c>
      <c r="G493" t="s">
        <v>11</v>
      </c>
      <c r="H493" t="s">
        <v>1541</v>
      </c>
      <c r="I493" s="3" t="s">
        <v>3379</v>
      </c>
      <c r="J493" s="2" t="s">
        <v>4080</v>
      </c>
      <c r="K493">
        <v>536048</v>
      </c>
      <c r="L493">
        <v>536218</v>
      </c>
      <c r="M493">
        <f t="shared" si="7"/>
        <v>171</v>
      </c>
    </row>
    <row r="494" spans="1:13" x14ac:dyDescent="0.3">
      <c r="A494" t="s">
        <v>1548</v>
      </c>
      <c r="B494" t="s">
        <v>10</v>
      </c>
      <c r="C494">
        <v>58</v>
      </c>
      <c r="D494">
        <v>254780732</v>
      </c>
      <c r="E494" t="s">
        <v>11</v>
      </c>
      <c r="F494" t="s">
        <v>1549</v>
      </c>
      <c r="G494" t="s">
        <v>11</v>
      </c>
      <c r="H494" t="s">
        <v>1541</v>
      </c>
      <c r="I494" s="3" t="s">
        <v>3379</v>
      </c>
      <c r="J494" s="2" t="s">
        <v>4080</v>
      </c>
      <c r="K494">
        <v>536329</v>
      </c>
      <c r="L494">
        <v>536505</v>
      </c>
      <c r="M494">
        <f t="shared" si="7"/>
        <v>177</v>
      </c>
    </row>
    <row r="495" spans="1:13" x14ac:dyDescent="0.3">
      <c r="A495" t="s">
        <v>1550</v>
      </c>
      <c r="B495" t="s">
        <v>10</v>
      </c>
      <c r="C495">
        <v>43</v>
      </c>
      <c r="D495">
        <v>255764484</v>
      </c>
      <c r="E495" t="s">
        <v>11</v>
      </c>
      <c r="F495" t="s">
        <v>1551</v>
      </c>
      <c r="G495" t="s">
        <v>11</v>
      </c>
      <c r="H495" t="s">
        <v>11</v>
      </c>
      <c r="I495" s="3" t="s">
        <v>3379</v>
      </c>
      <c r="J495" s="2" t="s">
        <v>4080</v>
      </c>
      <c r="K495">
        <v>536747</v>
      </c>
      <c r="L495">
        <v>536878</v>
      </c>
      <c r="M495">
        <f t="shared" si="7"/>
        <v>132</v>
      </c>
    </row>
    <row r="496" spans="1:13" x14ac:dyDescent="0.3">
      <c r="A496" t="s">
        <v>1552</v>
      </c>
      <c r="B496" t="s">
        <v>10</v>
      </c>
      <c r="C496">
        <v>120</v>
      </c>
      <c r="D496">
        <v>254780730</v>
      </c>
      <c r="E496" t="s">
        <v>11</v>
      </c>
      <c r="F496" t="s">
        <v>1553</v>
      </c>
      <c r="G496" t="s">
        <v>11</v>
      </c>
      <c r="H496" t="s">
        <v>11</v>
      </c>
      <c r="I496" s="3" t="s">
        <v>3379</v>
      </c>
      <c r="J496" s="2" t="s">
        <v>4080</v>
      </c>
      <c r="K496">
        <v>537063</v>
      </c>
      <c r="L496">
        <v>537425</v>
      </c>
      <c r="M496">
        <f t="shared" si="7"/>
        <v>363</v>
      </c>
    </row>
    <row r="497" spans="1:13" x14ac:dyDescent="0.3">
      <c r="A497" t="s">
        <v>1554</v>
      </c>
      <c r="B497" t="s">
        <v>10</v>
      </c>
      <c r="C497">
        <v>176</v>
      </c>
      <c r="D497">
        <v>254780729</v>
      </c>
      <c r="E497" t="s">
        <v>11</v>
      </c>
      <c r="F497" t="s">
        <v>1555</v>
      </c>
      <c r="G497" t="s">
        <v>11</v>
      </c>
      <c r="H497" t="s">
        <v>1556</v>
      </c>
      <c r="I497" s="3" t="s">
        <v>3738</v>
      </c>
      <c r="J497" s="2" t="s">
        <v>4080</v>
      </c>
      <c r="K497">
        <v>537888</v>
      </c>
      <c r="L497">
        <v>538418</v>
      </c>
      <c r="M497">
        <f t="shared" si="7"/>
        <v>531</v>
      </c>
    </row>
    <row r="498" spans="1:13" x14ac:dyDescent="0.3">
      <c r="A498" t="s">
        <v>1557</v>
      </c>
      <c r="B498" t="s">
        <v>10</v>
      </c>
      <c r="C498">
        <v>263</v>
      </c>
      <c r="D498">
        <v>254780728</v>
      </c>
      <c r="E498" t="s">
        <v>11</v>
      </c>
      <c r="F498" t="s">
        <v>1558</v>
      </c>
      <c r="G498" t="s">
        <v>11</v>
      </c>
      <c r="H498" t="s">
        <v>1559</v>
      </c>
      <c r="I498" s="3" t="s">
        <v>3739</v>
      </c>
      <c r="J498" s="2" t="s">
        <v>4080</v>
      </c>
      <c r="K498">
        <v>538530</v>
      </c>
      <c r="L498">
        <v>539321</v>
      </c>
      <c r="M498">
        <f t="shared" si="7"/>
        <v>792</v>
      </c>
    </row>
    <row r="499" spans="1:13" x14ac:dyDescent="0.3">
      <c r="A499" t="s">
        <v>1560</v>
      </c>
      <c r="B499" t="s">
        <v>10</v>
      </c>
      <c r="C499">
        <v>474</v>
      </c>
      <c r="D499">
        <v>254780727</v>
      </c>
      <c r="E499" t="s">
        <v>11</v>
      </c>
      <c r="F499" t="s">
        <v>1561</v>
      </c>
      <c r="G499" t="s">
        <v>11</v>
      </c>
      <c r="H499" t="s">
        <v>1536</v>
      </c>
      <c r="I499" s="3" t="s">
        <v>3740</v>
      </c>
      <c r="J499" s="2" t="s">
        <v>4080</v>
      </c>
      <c r="K499">
        <v>539321</v>
      </c>
      <c r="L499">
        <v>540745</v>
      </c>
      <c r="M499">
        <f t="shared" si="7"/>
        <v>1425</v>
      </c>
    </row>
    <row r="500" spans="1:13" x14ac:dyDescent="0.3">
      <c r="A500" t="s">
        <v>1562</v>
      </c>
      <c r="B500" t="s">
        <v>10</v>
      </c>
      <c r="C500">
        <v>243</v>
      </c>
      <c r="D500">
        <v>255764485</v>
      </c>
      <c r="E500" t="s">
        <v>11</v>
      </c>
      <c r="F500" t="s">
        <v>1563</v>
      </c>
      <c r="G500" t="s">
        <v>11</v>
      </c>
      <c r="H500" t="s">
        <v>1564</v>
      </c>
      <c r="I500" s="3" t="s">
        <v>3379</v>
      </c>
      <c r="J500" s="2" t="s">
        <v>4080</v>
      </c>
      <c r="K500">
        <v>540742</v>
      </c>
      <c r="L500">
        <v>541473</v>
      </c>
      <c r="M500">
        <f t="shared" si="7"/>
        <v>732</v>
      </c>
    </row>
    <row r="501" spans="1:13" x14ac:dyDescent="0.3">
      <c r="A501" t="s">
        <v>1565</v>
      </c>
      <c r="B501" t="s">
        <v>10</v>
      </c>
      <c r="C501">
        <v>427</v>
      </c>
      <c r="D501">
        <v>254780725</v>
      </c>
      <c r="E501" t="s">
        <v>11</v>
      </c>
      <c r="F501" t="s">
        <v>1566</v>
      </c>
      <c r="G501" t="s">
        <v>11</v>
      </c>
      <c r="H501" t="s">
        <v>1567</v>
      </c>
      <c r="I501" s="3" t="s">
        <v>3519</v>
      </c>
      <c r="J501" s="2" t="s">
        <v>4080</v>
      </c>
      <c r="K501">
        <v>541529</v>
      </c>
      <c r="L501">
        <v>542812</v>
      </c>
      <c r="M501">
        <f t="shared" si="7"/>
        <v>1284</v>
      </c>
    </row>
    <row r="502" spans="1:13" x14ac:dyDescent="0.3">
      <c r="A502" t="s">
        <v>1568</v>
      </c>
      <c r="B502" t="s">
        <v>10</v>
      </c>
      <c r="C502">
        <v>483</v>
      </c>
      <c r="D502">
        <v>254780724</v>
      </c>
      <c r="E502" t="s">
        <v>11</v>
      </c>
      <c r="F502" t="s">
        <v>1569</v>
      </c>
      <c r="G502" t="s">
        <v>11</v>
      </c>
      <c r="H502" t="s">
        <v>1570</v>
      </c>
      <c r="I502" s="3" t="s">
        <v>3741</v>
      </c>
      <c r="J502" s="2" t="s">
        <v>4080</v>
      </c>
      <c r="K502">
        <v>542825</v>
      </c>
      <c r="L502">
        <v>544276</v>
      </c>
      <c r="M502">
        <f t="shared" si="7"/>
        <v>1452</v>
      </c>
    </row>
    <row r="503" spans="1:13" x14ac:dyDescent="0.3">
      <c r="A503" t="s">
        <v>1571</v>
      </c>
      <c r="B503" t="s">
        <v>10</v>
      </c>
      <c r="C503">
        <v>137</v>
      </c>
      <c r="D503">
        <v>254780723</v>
      </c>
      <c r="E503" t="s">
        <v>11</v>
      </c>
      <c r="F503" t="s">
        <v>1572</v>
      </c>
      <c r="G503" t="s">
        <v>11</v>
      </c>
      <c r="H503" t="s">
        <v>11</v>
      </c>
      <c r="I503" s="3" t="s">
        <v>3379</v>
      </c>
      <c r="J503" s="2" t="s">
        <v>4080</v>
      </c>
      <c r="K503">
        <v>544288</v>
      </c>
      <c r="L503">
        <v>544701</v>
      </c>
      <c r="M503">
        <f t="shared" si="7"/>
        <v>414</v>
      </c>
    </row>
    <row r="504" spans="1:13" x14ac:dyDescent="0.3">
      <c r="A504" t="s">
        <v>1573</v>
      </c>
      <c r="B504" t="s">
        <v>10</v>
      </c>
      <c r="C504">
        <v>187</v>
      </c>
      <c r="D504">
        <v>254780722</v>
      </c>
      <c r="E504" t="s">
        <v>11</v>
      </c>
      <c r="F504" t="s">
        <v>1574</v>
      </c>
      <c r="G504" t="s">
        <v>11</v>
      </c>
      <c r="H504" t="s">
        <v>1575</v>
      </c>
      <c r="I504" s="3" t="s">
        <v>3739</v>
      </c>
      <c r="J504" s="2" t="s">
        <v>4080</v>
      </c>
      <c r="K504">
        <v>544698</v>
      </c>
      <c r="L504">
        <v>545261</v>
      </c>
      <c r="M504">
        <f t="shared" si="7"/>
        <v>564</v>
      </c>
    </row>
    <row r="505" spans="1:13" x14ac:dyDescent="0.3">
      <c r="A505" t="s">
        <v>1576</v>
      </c>
      <c r="B505" t="s">
        <v>10</v>
      </c>
      <c r="C505">
        <v>329</v>
      </c>
      <c r="D505">
        <v>254780721</v>
      </c>
      <c r="E505" t="s">
        <v>11</v>
      </c>
      <c r="F505" t="s">
        <v>1577</v>
      </c>
      <c r="G505" t="s">
        <v>11</v>
      </c>
      <c r="H505" t="s">
        <v>1578</v>
      </c>
      <c r="I505" s="3" t="s">
        <v>3742</v>
      </c>
      <c r="J505" s="2" t="s">
        <v>4080</v>
      </c>
      <c r="K505">
        <v>545277</v>
      </c>
      <c r="L505">
        <v>546266</v>
      </c>
      <c r="M505">
        <f t="shared" si="7"/>
        <v>990</v>
      </c>
    </row>
    <row r="506" spans="1:13" x14ac:dyDescent="0.3">
      <c r="A506" t="s">
        <v>1579</v>
      </c>
      <c r="B506" t="s">
        <v>11</v>
      </c>
      <c r="C506">
        <v>164</v>
      </c>
      <c r="D506">
        <v>254780720</v>
      </c>
      <c r="E506" t="s">
        <v>1580</v>
      </c>
      <c r="F506" t="s">
        <v>1581</v>
      </c>
      <c r="G506" t="s">
        <v>11</v>
      </c>
      <c r="H506" t="s">
        <v>1582</v>
      </c>
      <c r="I506" s="3" t="s">
        <v>3743</v>
      </c>
      <c r="J506" s="2" t="s">
        <v>4080</v>
      </c>
      <c r="K506">
        <v>546391</v>
      </c>
      <c r="L506">
        <v>546885</v>
      </c>
      <c r="M506">
        <f t="shared" si="7"/>
        <v>495</v>
      </c>
    </row>
    <row r="507" spans="1:13" x14ac:dyDescent="0.3">
      <c r="A507" t="s">
        <v>1583</v>
      </c>
      <c r="B507" t="s">
        <v>11</v>
      </c>
      <c r="C507">
        <v>260</v>
      </c>
      <c r="D507">
        <v>254780719</v>
      </c>
      <c r="E507" t="s">
        <v>1584</v>
      </c>
      <c r="F507" t="s">
        <v>1585</v>
      </c>
      <c r="G507" t="s">
        <v>11</v>
      </c>
      <c r="H507" t="s">
        <v>1586</v>
      </c>
      <c r="I507" s="3" t="s">
        <v>3744</v>
      </c>
      <c r="J507" s="2" t="s">
        <v>4080</v>
      </c>
      <c r="K507">
        <v>547018</v>
      </c>
      <c r="L507">
        <v>547800</v>
      </c>
      <c r="M507">
        <f t="shared" si="7"/>
        <v>783</v>
      </c>
    </row>
    <row r="508" spans="1:13" x14ac:dyDescent="0.3">
      <c r="A508" t="s">
        <v>1587</v>
      </c>
      <c r="B508" t="s">
        <v>11</v>
      </c>
      <c r="C508">
        <v>240</v>
      </c>
      <c r="D508">
        <v>254780718</v>
      </c>
      <c r="E508" t="s">
        <v>1588</v>
      </c>
      <c r="F508" t="s">
        <v>1589</v>
      </c>
      <c r="G508" t="s">
        <v>11</v>
      </c>
      <c r="H508" t="s">
        <v>1590</v>
      </c>
      <c r="I508" s="3" t="s">
        <v>3745</v>
      </c>
      <c r="J508" s="2" t="s">
        <v>4080</v>
      </c>
      <c r="K508">
        <v>547865</v>
      </c>
      <c r="L508">
        <v>548587</v>
      </c>
      <c r="M508">
        <f t="shared" si="7"/>
        <v>723</v>
      </c>
    </row>
    <row r="509" spans="1:13" x14ac:dyDescent="0.3">
      <c r="A509" t="s">
        <v>1591</v>
      </c>
      <c r="B509" t="s">
        <v>10</v>
      </c>
      <c r="C509">
        <v>294</v>
      </c>
      <c r="D509">
        <v>254780717</v>
      </c>
      <c r="E509" t="s">
        <v>1592</v>
      </c>
      <c r="F509" t="s">
        <v>1593</v>
      </c>
      <c r="G509" t="s">
        <v>11</v>
      </c>
      <c r="H509" t="s">
        <v>1594</v>
      </c>
      <c r="I509" s="3" t="s">
        <v>3746</v>
      </c>
      <c r="J509" s="2" t="s">
        <v>4080</v>
      </c>
      <c r="K509">
        <v>548673</v>
      </c>
      <c r="L509">
        <v>549557</v>
      </c>
      <c r="M509">
        <f t="shared" si="7"/>
        <v>885</v>
      </c>
    </row>
    <row r="510" spans="1:13" x14ac:dyDescent="0.3">
      <c r="A510" t="s">
        <v>1595</v>
      </c>
      <c r="B510" t="s">
        <v>11</v>
      </c>
      <c r="C510">
        <v>475</v>
      </c>
      <c r="D510">
        <v>254780716</v>
      </c>
      <c r="E510" t="s">
        <v>1596</v>
      </c>
      <c r="F510" t="s">
        <v>1597</v>
      </c>
      <c r="G510" t="s">
        <v>11</v>
      </c>
      <c r="H510" t="s">
        <v>1598</v>
      </c>
      <c r="I510" s="3" t="s">
        <v>3747</v>
      </c>
      <c r="J510" s="2" t="s">
        <v>4080</v>
      </c>
      <c r="K510">
        <v>549554</v>
      </c>
      <c r="L510">
        <v>550981</v>
      </c>
      <c r="M510">
        <f t="shared" si="7"/>
        <v>1428</v>
      </c>
    </row>
    <row r="511" spans="1:13" x14ac:dyDescent="0.3">
      <c r="A511" t="s">
        <v>1599</v>
      </c>
      <c r="B511" t="s">
        <v>11</v>
      </c>
      <c r="C511">
        <v>141</v>
      </c>
      <c r="D511">
        <v>254780715</v>
      </c>
      <c r="E511" t="s">
        <v>1600</v>
      </c>
      <c r="F511" t="s">
        <v>1601</v>
      </c>
      <c r="G511" t="s">
        <v>11</v>
      </c>
      <c r="H511" t="s">
        <v>1602</v>
      </c>
      <c r="I511" s="3" t="s">
        <v>3748</v>
      </c>
      <c r="J511" s="2" t="s">
        <v>4080</v>
      </c>
      <c r="K511">
        <v>551191</v>
      </c>
      <c r="L511">
        <v>551616</v>
      </c>
      <c r="M511">
        <f t="shared" si="7"/>
        <v>426</v>
      </c>
    </row>
    <row r="512" spans="1:13" x14ac:dyDescent="0.3">
      <c r="A512" t="s">
        <v>1603</v>
      </c>
      <c r="B512" t="s">
        <v>11</v>
      </c>
      <c r="C512">
        <v>236</v>
      </c>
      <c r="D512">
        <v>254780714</v>
      </c>
      <c r="E512" t="s">
        <v>1604</v>
      </c>
      <c r="F512" t="s">
        <v>1605</v>
      </c>
      <c r="G512" t="s">
        <v>11</v>
      </c>
      <c r="H512" t="s">
        <v>1606</v>
      </c>
      <c r="I512" s="3" t="s">
        <v>3749</v>
      </c>
      <c r="J512" s="2" t="s">
        <v>4080</v>
      </c>
      <c r="K512">
        <v>551696</v>
      </c>
      <c r="L512">
        <v>552406</v>
      </c>
      <c r="M512">
        <f t="shared" si="7"/>
        <v>711</v>
      </c>
    </row>
    <row r="513" spans="1:13" x14ac:dyDescent="0.3">
      <c r="A513" t="s">
        <v>1607</v>
      </c>
      <c r="B513" t="s">
        <v>11</v>
      </c>
      <c r="C513">
        <v>190</v>
      </c>
      <c r="D513">
        <v>254780713</v>
      </c>
      <c r="E513" t="s">
        <v>1608</v>
      </c>
      <c r="F513" t="s">
        <v>1609</v>
      </c>
      <c r="G513" t="s">
        <v>11</v>
      </c>
      <c r="H513" t="s">
        <v>1610</v>
      </c>
      <c r="I513" s="3" t="s">
        <v>3750</v>
      </c>
      <c r="J513" s="2" t="s">
        <v>4080</v>
      </c>
      <c r="K513">
        <v>552403</v>
      </c>
      <c r="L513">
        <v>552975</v>
      </c>
      <c r="M513">
        <f t="shared" si="7"/>
        <v>573</v>
      </c>
    </row>
    <row r="514" spans="1:13" x14ac:dyDescent="0.3">
      <c r="A514" t="s">
        <v>1611</v>
      </c>
      <c r="B514" t="s">
        <v>11</v>
      </c>
      <c r="C514">
        <v>116</v>
      </c>
      <c r="D514">
        <v>254780712</v>
      </c>
      <c r="E514" t="s">
        <v>1612</v>
      </c>
      <c r="F514" t="s">
        <v>1613</v>
      </c>
      <c r="G514" t="s">
        <v>11</v>
      </c>
      <c r="H514" t="s">
        <v>1614</v>
      </c>
      <c r="I514" s="3" t="s">
        <v>3751</v>
      </c>
      <c r="J514" s="2" t="s">
        <v>4080</v>
      </c>
      <c r="K514">
        <v>553068</v>
      </c>
      <c r="L514">
        <v>553418</v>
      </c>
      <c r="M514">
        <f t="shared" si="7"/>
        <v>351</v>
      </c>
    </row>
    <row r="515" spans="1:13" x14ac:dyDescent="0.3">
      <c r="A515" t="s">
        <v>1615</v>
      </c>
      <c r="B515" t="s">
        <v>11</v>
      </c>
      <c r="C515">
        <v>461</v>
      </c>
      <c r="D515">
        <v>254780711</v>
      </c>
      <c r="E515" t="s">
        <v>1616</v>
      </c>
      <c r="F515" t="s">
        <v>1617</v>
      </c>
      <c r="G515" t="s">
        <v>11</v>
      </c>
      <c r="H515" t="s">
        <v>1618</v>
      </c>
      <c r="I515" s="3" t="s">
        <v>3752</v>
      </c>
      <c r="J515" s="2" t="s">
        <v>4080</v>
      </c>
      <c r="K515">
        <v>553806</v>
      </c>
      <c r="L515">
        <v>555191</v>
      </c>
      <c r="M515">
        <f t="shared" ref="M515:M578" si="8">ABS(L515-K515)+1</f>
        <v>1386</v>
      </c>
    </row>
    <row r="516" spans="1:13" x14ac:dyDescent="0.3">
      <c r="A516" t="s">
        <v>1619</v>
      </c>
      <c r="B516" t="s">
        <v>10</v>
      </c>
      <c r="C516">
        <v>296</v>
      </c>
      <c r="D516">
        <v>254780710</v>
      </c>
      <c r="E516" t="s">
        <v>1620</v>
      </c>
      <c r="F516" t="s">
        <v>1621</v>
      </c>
      <c r="G516" t="s">
        <v>11</v>
      </c>
      <c r="H516" t="s">
        <v>1622</v>
      </c>
      <c r="I516" s="3" t="s">
        <v>3753</v>
      </c>
      <c r="J516" s="2" t="s">
        <v>4080</v>
      </c>
      <c r="K516">
        <v>555450</v>
      </c>
      <c r="L516">
        <v>556340</v>
      </c>
      <c r="M516">
        <f t="shared" si="8"/>
        <v>891</v>
      </c>
    </row>
    <row r="517" spans="1:13" x14ac:dyDescent="0.3">
      <c r="A517" t="s">
        <v>1623</v>
      </c>
      <c r="B517" t="s">
        <v>10</v>
      </c>
      <c r="C517">
        <v>321</v>
      </c>
      <c r="D517">
        <v>254780709</v>
      </c>
      <c r="E517" t="s">
        <v>11</v>
      </c>
      <c r="F517" t="s">
        <v>1624</v>
      </c>
      <c r="G517" t="s">
        <v>11</v>
      </c>
      <c r="H517" t="s">
        <v>1625</v>
      </c>
      <c r="I517" s="3" t="s">
        <v>3754</v>
      </c>
      <c r="J517" s="2" t="s">
        <v>4080</v>
      </c>
      <c r="K517">
        <v>556538</v>
      </c>
      <c r="L517">
        <v>557503</v>
      </c>
      <c r="M517">
        <f t="shared" si="8"/>
        <v>966</v>
      </c>
    </row>
    <row r="518" spans="1:13" x14ac:dyDescent="0.3">
      <c r="A518" t="s">
        <v>1626</v>
      </c>
      <c r="B518" t="s">
        <v>10</v>
      </c>
      <c r="C518">
        <v>204</v>
      </c>
      <c r="D518">
        <v>254780708</v>
      </c>
      <c r="E518" t="s">
        <v>11</v>
      </c>
      <c r="F518" t="s">
        <v>1627</v>
      </c>
      <c r="G518" t="s">
        <v>11</v>
      </c>
      <c r="H518" t="s">
        <v>1628</v>
      </c>
      <c r="I518" s="3" t="s">
        <v>3755</v>
      </c>
      <c r="J518" s="2" t="s">
        <v>4080</v>
      </c>
      <c r="K518">
        <v>557500</v>
      </c>
      <c r="L518">
        <v>558114</v>
      </c>
      <c r="M518">
        <f t="shared" si="8"/>
        <v>615</v>
      </c>
    </row>
    <row r="519" spans="1:13" x14ac:dyDescent="0.3">
      <c r="A519" t="s">
        <v>4123</v>
      </c>
      <c r="B519" t="s">
        <v>11</v>
      </c>
      <c r="C519">
        <v>77</v>
      </c>
      <c r="D519">
        <v>346722692</v>
      </c>
      <c r="E519" t="s">
        <v>11</v>
      </c>
      <c r="F519" t="s">
        <v>4124</v>
      </c>
      <c r="G519" t="s">
        <v>11</v>
      </c>
      <c r="H519" t="s">
        <v>11</v>
      </c>
      <c r="I519" t="s">
        <v>4204</v>
      </c>
      <c r="J519" s="2" t="s">
        <v>4080</v>
      </c>
      <c r="K519">
        <v>558124</v>
      </c>
      <c r="L519">
        <v>558200</v>
      </c>
      <c r="M519">
        <f t="shared" si="8"/>
        <v>77</v>
      </c>
    </row>
    <row r="520" spans="1:13" x14ac:dyDescent="0.3">
      <c r="A520" t="s">
        <v>1629</v>
      </c>
      <c r="B520" t="s">
        <v>10</v>
      </c>
      <c r="C520">
        <v>346</v>
      </c>
      <c r="D520">
        <v>254780707</v>
      </c>
      <c r="E520" t="s">
        <v>11</v>
      </c>
      <c r="F520" t="s">
        <v>1630</v>
      </c>
      <c r="G520" t="s">
        <v>11</v>
      </c>
      <c r="H520" t="s">
        <v>1631</v>
      </c>
      <c r="I520" s="3" t="s">
        <v>3756</v>
      </c>
      <c r="J520" s="2" t="s">
        <v>4080</v>
      </c>
      <c r="K520">
        <v>558762</v>
      </c>
      <c r="L520">
        <v>559802</v>
      </c>
      <c r="M520">
        <f t="shared" si="8"/>
        <v>1041</v>
      </c>
    </row>
    <row r="521" spans="1:13" x14ac:dyDescent="0.3">
      <c r="A521" t="s">
        <v>1632</v>
      </c>
      <c r="B521" t="s">
        <v>10</v>
      </c>
      <c r="C521">
        <v>493</v>
      </c>
      <c r="D521">
        <v>255764486</v>
      </c>
      <c r="E521" t="s">
        <v>1633</v>
      </c>
      <c r="F521" t="s">
        <v>1634</v>
      </c>
      <c r="G521" t="s">
        <v>11</v>
      </c>
      <c r="H521" t="s">
        <v>1635</v>
      </c>
      <c r="I521" s="3" t="s">
        <v>3412</v>
      </c>
      <c r="J521" s="2" t="s">
        <v>4080</v>
      </c>
      <c r="K521">
        <v>559867</v>
      </c>
      <c r="L521">
        <v>561348</v>
      </c>
      <c r="M521">
        <f t="shared" si="8"/>
        <v>1482</v>
      </c>
    </row>
    <row r="522" spans="1:13" x14ac:dyDescent="0.3">
      <c r="A522" t="s">
        <v>1636</v>
      </c>
      <c r="B522" t="s">
        <v>10</v>
      </c>
      <c r="C522">
        <v>425</v>
      </c>
      <c r="D522">
        <v>254780705</v>
      </c>
      <c r="E522" t="s">
        <v>1637</v>
      </c>
      <c r="F522" t="s">
        <v>1638</v>
      </c>
      <c r="G522" t="s">
        <v>11</v>
      </c>
      <c r="H522" t="s">
        <v>1639</v>
      </c>
      <c r="I522" s="3" t="s">
        <v>3757</v>
      </c>
      <c r="J522" s="2" t="s">
        <v>4080</v>
      </c>
      <c r="K522">
        <v>561345</v>
      </c>
      <c r="L522">
        <v>562622</v>
      </c>
      <c r="M522">
        <f t="shared" si="8"/>
        <v>1278</v>
      </c>
    </row>
    <row r="523" spans="1:13" x14ac:dyDescent="0.3">
      <c r="A523" t="s">
        <v>1640</v>
      </c>
      <c r="B523" t="s">
        <v>10</v>
      </c>
      <c r="C523">
        <v>254</v>
      </c>
      <c r="D523">
        <v>254780704</v>
      </c>
      <c r="E523" t="s">
        <v>1641</v>
      </c>
      <c r="F523" t="s">
        <v>1642</v>
      </c>
      <c r="G523" t="s">
        <v>11</v>
      </c>
      <c r="H523" t="s">
        <v>1643</v>
      </c>
      <c r="I523" s="3" t="s">
        <v>3733</v>
      </c>
      <c r="J523" s="2" t="s">
        <v>4080</v>
      </c>
      <c r="K523">
        <v>562645</v>
      </c>
      <c r="L523">
        <v>563409</v>
      </c>
      <c r="M523">
        <f t="shared" si="8"/>
        <v>765</v>
      </c>
    </row>
    <row r="524" spans="1:13" x14ac:dyDescent="0.3">
      <c r="A524" t="s">
        <v>1644</v>
      </c>
      <c r="B524" t="s">
        <v>10</v>
      </c>
      <c r="C524">
        <v>229</v>
      </c>
      <c r="D524">
        <v>254780703</v>
      </c>
      <c r="E524" t="s">
        <v>1645</v>
      </c>
      <c r="F524" t="s">
        <v>1646</v>
      </c>
      <c r="G524" t="s">
        <v>11</v>
      </c>
      <c r="H524" t="s">
        <v>1647</v>
      </c>
      <c r="I524" s="3" t="s">
        <v>3758</v>
      </c>
      <c r="J524" s="2" t="s">
        <v>4080</v>
      </c>
      <c r="K524">
        <v>563455</v>
      </c>
      <c r="L524">
        <v>564144</v>
      </c>
      <c r="M524">
        <f t="shared" si="8"/>
        <v>690</v>
      </c>
    </row>
    <row r="525" spans="1:13" x14ac:dyDescent="0.3">
      <c r="A525" t="s">
        <v>1648</v>
      </c>
      <c r="B525" t="s">
        <v>11</v>
      </c>
      <c r="C525">
        <v>219</v>
      </c>
      <c r="D525">
        <v>255764487</v>
      </c>
      <c r="E525" t="s">
        <v>1649</v>
      </c>
      <c r="F525" t="s">
        <v>1650</v>
      </c>
      <c r="G525" t="s">
        <v>11</v>
      </c>
      <c r="H525" t="s">
        <v>1651</v>
      </c>
      <c r="I525" s="3" t="s">
        <v>3759</v>
      </c>
      <c r="J525" s="2" t="s">
        <v>4080</v>
      </c>
      <c r="K525">
        <v>564296</v>
      </c>
      <c r="L525">
        <v>564955</v>
      </c>
      <c r="M525">
        <f t="shared" si="8"/>
        <v>660</v>
      </c>
    </row>
    <row r="526" spans="1:13" x14ac:dyDescent="0.3">
      <c r="A526" t="s">
        <v>1652</v>
      </c>
      <c r="B526" t="s">
        <v>10</v>
      </c>
      <c r="C526">
        <v>495</v>
      </c>
      <c r="D526">
        <v>254780701</v>
      </c>
      <c r="E526" t="s">
        <v>11</v>
      </c>
      <c r="F526" t="s">
        <v>1653</v>
      </c>
      <c r="G526" t="s">
        <v>11</v>
      </c>
      <c r="H526" t="s">
        <v>945</v>
      </c>
      <c r="I526" s="3" t="s">
        <v>3760</v>
      </c>
      <c r="J526" s="2" t="s">
        <v>4080</v>
      </c>
      <c r="K526">
        <v>565377</v>
      </c>
      <c r="L526">
        <v>566864</v>
      </c>
      <c r="M526">
        <f t="shared" si="8"/>
        <v>1488</v>
      </c>
    </row>
    <row r="527" spans="1:13" x14ac:dyDescent="0.3">
      <c r="A527" t="s">
        <v>1654</v>
      </c>
      <c r="B527" t="s">
        <v>10</v>
      </c>
      <c r="C527">
        <v>489</v>
      </c>
      <c r="D527">
        <v>254780700</v>
      </c>
      <c r="E527" t="s">
        <v>11</v>
      </c>
      <c r="F527" t="s">
        <v>1655</v>
      </c>
      <c r="G527" t="s">
        <v>11</v>
      </c>
      <c r="H527" t="s">
        <v>1656</v>
      </c>
      <c r="I527" s="3" t="s">
        <v>3761</v>
      </c>
      <c r="J527" s="2" t="s">
        <v>4080</v>
      </c>
      <c r="K527">
        <v>567333</v>
      </c>
      <c r="L527">
        <v>568802</v>
      </c>
      <c r="M527">
        <f t="shared" si="8"/>
        <v>1470</v>
      </c>
    </row>
    <row r="528" spans="1:13" x14ac:dyDescent="0.3">
      <c r="A528" t="s">
        <v>1657</v>
      </c>
      <c r="B528" t="s">
        <v>11</v>
      </c>
      <c r="C528">
        <v>97</v>
      </c>
      <c r="D528">
        <v>254780699</v>
      </c>
      <c r="E528" t="s">
        <v>11</v>
      </c>
      <c r="F528" t="s">
        <v>1658</v>
      </c>
      <c r="G528" t="s">
        <v>11</v>
      </c>
      <c r="H528" t="s">
        <v>11</v>
      </c>
      <c r="I528" s="3" t="s">
        <v>3379</v>
      </c>
      <c r="J528" s="2" t="s">
        <v>4080</v>
      </c>
      <c r="K528">
        <v>568925</v>
      </c>
      <c r="L528">
        <v>569218</v>
      </c>
      <c r="M528">
        <f t="shared" si="8"/>
        <v>294</v>
      </c>
    </row>
    <row r="529" spans="1:13" x14ac:dyDescent="0.3">
      <c r="A529" t="s">
        <v>1659</v>
      </c>
      <c r="B529" t="s">
        <v>11</v>
      </c>
      <c r="C529">
        <v>336</v>
      </c>
      <c r="D529">
        <v>254780698</v>
      </c>
      <c r="E529" t="s">
        <v>11</v>
      </c>
      <c r="F529" t="s">
        <v>1660</v>
      </c>
      <c r="G529" t="s">
        <v>11</v>
      </c>
      <c r="H529" t="s">
        <v>1020</v>
      </c>
      <c r="I529" s="3" t="s">
        <v>3762</v>
      </c>
      <c r="J529" s="2" t="s">
        <v>4080</v>
      </c>
      <c r="K529">
        <v>569522</v>
      </c>
      <c r="L529">
        <v>570532</v>
      </c>
      <c r="M529">
        <f t="shared" si="8"/>
        <v>1011</v>
      </c>
    </row>
    <row r="530" spans="1:13" x14ac:dyDescent="0.3">
      <c r="A530" t="s">
        <v>1661</v>
      </c>
      <c r="B530" t="s">
        <v>10</v>
      </c>
      <c r="C530">
        <v>141</v>
      </c>
      <c r="D530">
        <v>254780697</v>
      </c>
      <c r="E530" t="s">
        <v>1662</v>
      </c>
      <c r="F530" t="s">
        <v>1663</v>
      </c>
      <c r="G530" t="s">
        <v>11</v>
      </c>
      <c r="H530" t="s">
        <v>1664</v>
      </c>
      <c r="I530" s="3" t="s">
        <v>3763</v>
      </c>
      <c r="J530" s="2" t="s">
        <v>4080</v>
      </c>
      <c r="K530">
        <v>571137</v>
      </c>
      <c r="L530">
        <v>571562</v>
      </c>
      <c r="M530">
        <f t="shared" si="8"/>
        <v>426</v>
      </c>
    </row>
    <row r="531" spans="1:13" x14ac:dyDescent="0.3">
      <c r="A531" t="s">
        <v>1665</v>
      </c>
      <c r="B531" t="s">
        <v>11</v>
      </c>
      <c r="C531">
        <v>316</v>
      </c>
      <c r="D531">
        <v>254780696</v>
      </c>
      <c r="E531" t="s">
        <v>1666</v>
      </c>
      <c r="F531" t="s">
        <v>1667</v>
      </c>
      <c r="G531" t="s">
        <v>11</v>
      </c>
      <c r="H531" t="s">
        <v>1668</v>
      </c>
      <c r="I531" s="3" t="s">
        <v>3764</v>
      </c>
      <c r="J531" s="2" t="s">
        <v>4080</v>
      </c>
      <c r="K531">
        <v>571665</v>
      </c>
      <c r="L531">
        <v>572615</v>
      </c>
      <c r="M531">
        <f t="shared" si="8"/>
        <v>951</v>
      </c>
    </row>
    <row r="532" spans="1:13" x14ac:dyDescent="0.3">
      <c r="A532" t="s">
        <v>1669</v>
      </c>
      <c r="B532" t="s">
        <v>10</v>
      </c>
      <c r="C532">
        <v>563</v>
      </c>
      <c r="D532">
        <v>254780695</v>
      </c>
      <c r="E532" t="s">
        <v>1670</v>
      </c>
      <c r="F532" t="s">
        <v>1671</v>
      </c>
      <c r="G532" t="s">
        <v>11</v>
      </c>
      <c r="H532" t="s">
        <v>1672</v>
      </c>
      <c r="I532" s="3" t="s">
        <v>3765</v>
      </c>
      <c r="J532" s="2" t="s">
        <v>4080</v>
      </c>
      <c r="K532">
        <v>572909</v>
      </c>
      <c r="L532">
        <v>574600</v>
      </c>
      <c r="M532">
        <f t="shared" si="8"/>
        <v>1692</v>
      </c>
    </row>
    <row r="533" spans="1:13" x14ac:dyDescent="0.3">
      <c r="A533" t="s">
        <v>1673</v>
      </c>
      <c r="B533" t="s">
        <v>10</v>
      </c>
      <c r="C533">
        <v>246</v>
      </c>
      <c r="D533">
        <v>254780694</v>
      </c>
      <c r="E533" t="s">
        <v>11</v>
      </c>
      <c r="F533" t="s">
        <v>1674</v>
      </c>
      <c r="G533" t="s">
        <v>11</v>
      </c>
      <c r="H533" t="s">
        <v>1675</v>
      </c>
      <c r="I533" s="3" t="s">
        <v>3766</v>
      </c>
      <c r="J533" s="2" t="s">
        <v>4080</v>
      </c>
      <c r="K533">
        <v>574977</v>
      </c>
      <c r="L533">
        <v>575717</v>
      </c>
      <c r="M533">
        <f t="shared" si="8"/>
        <v>741</v>
      </c>
    </row>
    <row r="534" spans="1:13" x14ac:dyDescent="0.3">
      <c r="A534" t="s">
        <v>1676</v>
      </c>
      <c r="B534" t="s">
        <v>10</v>
      </c>
      <c r="C534">
        <v>235</v>
      </c>
      <c r="D534">
        <v>254780693</v>
      </c>
      <c r="E534" t="s">
        <v>11</v>
      </c>
      <c r="F534" t="s">
        <v>1677</v>
      </c>
      <c r="G534" t="s">
        <v>11</v>
      </c>
      <c r="H534" t="s">
        <v>1675</v>
      </c>
      <c r="I534" s="3" t="s">
        <v>3610</v>
      </c>
      <c r="J534" s="2" t="s">
        <v>4080</v>
      </c>
      <c r="K534">
        <v>575763</v>
      </c>
      <c r="L534">
        <v>576470</v>
      </c>
      <c r="M534">
        <f t="shared" si="8"/>
        <v>708</v>
      </c>
    </row>
    <row r="535" spans="1:13" x14ac:dyDescent="0.3">
      <c r="A535" t="s">
        <v>1678</v>
      </c>
      <c r="B535" t="s">
        <v>11</v>
      </c>
      <c r="C535">
        <v>72</v>
      </c>
      <c r="D535">
        <v>254780692</v>
      </c>
      <c r="E535" t="s">
        <v>11</v>
      </c>
      <c r="F535" t="s">
        <v>1679</v>
      </c>
      <c r="G535" t="s">
        <v>11</v>
      </c>
      <c r="H535" t="s">
        <v>11</v>
      </c>
      <c r="I535" s="3" t="s">
        <v>3379</v>
      </c>
      <c r="J535" s="2" t="s">
        <v>4080</v>
      </c>
      <c r="K535">
        <v>576675</v>
      </c>
      <c r="L535">
        <v>576893</v>
      </c>
      <c r="M535">
        <f t="shared" si="8"/>
        <v>219</v>
      </c>
    </row>
    <row r="536" spans="1:13" x14ac:dyDescent="0.3">
      <c r="A536" t="s">
        <v>1680</v>
      </c>
      <c r="B536" t="s">
        <v>11</v>
      </c>
      <c r="C536">
        <v>55</v>
      </c>
      <c r="D536">
        <v>254780691</v>
      </c>
      <c r="E536" t="s">
        <v>11</v>
      </c>
      <c r="F536" t="s">
        <v>1681</v>
      </c>
      <c r="G536" t="s">
        <v>11</v>
      </c>
      <c r="H536" t="s">
        <v>11</v>
      </c>
      <c r="I536" s="3" t="s">
        <v>3379</v>
      </c>
      <c r="J536" s="2" t="s">
        <v>4080</v>
      </c>
      <c r="K536">
        <v>577115</v>
      </c>
      <c r="L536">
        <v>577282</v>
      </c>
      <c r="M536">
        <f t="shared" si="8"/>
        <v>168</v>
      </c>
    </row>
    <row r="537" spans="1:13" x14ac:dyDescent="0.3">
      <c r="A537" t="s">
        <v>1682</v>
      </c>
      <c r="B537" t="s">
        <v>11</v>
      </c>
      <c r="C537">
        <v>354</v>
      </c>
      <c r="D537">
        <v>254780690</v>
      </c>
      <c r="E537" t="s">
        <v>1683</v>
      </c>
      <c r="F537" t="s">
        <v>1684</v>
      </c>
      <c r="G537" t="s">
        <v>11</v>
      </c>
      <c r="H537" t="s">
        <v>1685</v>
      </c>
      <c r="I537" s="3" t="s">
        <v>3767</v>
      </c>
      <c r="J537" s="2" t="s">
        <v>4080</v>
      </c>
      <c r="K537">
        <v>577425</v>
      </c>
      <c r="L537">
        <v>578489</v>
      </c>
      <c r="M537">
        <f t="shared" si="8"/>
        <v>1065</v>
      </c>
    </row>
    <row r="538" spans="1:13" x14ac:dyDescent="0.3">
      <c r="A538" t="s">
        <v>1686</v>
      </c>
      <c r="B538" t="s">
        <v>11</v>
      </c>
      <c r="C538">
        <v>345</v>
      </c>
      <c r="D538">
        <v>254780689</v>
      </c>
      <c r="E538" t="s">
        <v>1687</v>
      </c>
      <c r="F538" t="s">
        <v>1688</v>
      </c>
      <c r="G538" t="s">
        <v>11</v>
      </c>
      <c r="H538" t="s">
        <v>1689</v>
      </c>
      <c r="I538" s="3" t="s">
        <v>3768</v>
      </c>
      <c r="J538" s="2" t="s">
        <v>4080</v>
      </c>
      <c r="K538">
        <v>578555</v>
      </c>
      <c r="L538">
        <v>579592</v>
      </c>
      <c r="M538">
        <f t="shared" si="8"/>
        <v>1038</v>
      </c>
    </row>
    <row r="539" spans="1:13" x14ac:dyDescent="0.3">
      <c r="A539" t="s">
        <v>1690</v>
      </c>
      <c r="B539" t="s">
        <v>11</v>
      </c>
      <c r="C539">
        <v>147</v>
      </c>
      <c r="D539">
        <v>254780688</v>
      </c>
      <c r="E539" t="s">
        <v>1691</v>
      </c>
      <c r="F539" t="s">
        <v>1692</v>
      </c>
      <c r="G539" t="s">
        <v>11</v>
      </c>
      <c r="H539" t="s">
        <v>1693</v>
      </c>
      <c r="I539" s="3" t="s">
        <v>3769</v>
      </c>
      <c r="J539" s="2" t="s">
        <v>4080</v>
      </c>
      <c r="K539">
        <v>579665</v>
      </c>
      <c r="L539">
        <v>580108</v>
      </c>
      <c r="M539">
        <f t="shared" si="8"/>
        <v>444</v>
      </c>
    </row>
    <row r="540" spans="1:13" x14ac:dyDescent="0.3">
      <c r="A540" t="s">
        <v>1694</v>
      </c>
      <c r="B540" t="s">
        <v>11</v>
      </c>
      <c r="C540">
        <v>318</v>
      </c>
      <c r="D540">
        <v>254780687</v>
      </c>
      <c r="E540" t="s">
        <v>1695</v>
      </c>
      <c r="F540" t="s">
        <v>1696</v>
      </c>
      <c r="G540" t="s">
        <v>11</v>
      </c>
      <c r="H540" t="s">
        <v>1697</v>
      </c>
      <c r="I540" s="3" t="s">
        <v>3770</v>
      </c>
      <c r="J540" s="2" t="s">
        <v>4080</v>
      </c>
      <c r="K540">
        <v>580068</v>
      </c>
      <c r="L540">
        <v>581024</v>
      </c>
      <c r="M540">
        <f t="shared" si="8"/>
        <v>957</v>
      </c>
    </row>
    <row r="541" spans="1:13" x14ac:dyDescent="0.3">
      <c r="A541" t="s">
        <v>1698</v>
      </c>
      <c r="B541" t="s">
        <v>11</v>
      </c>
      <c r="C541">
        <v>290</v>
      </c>
      <c r="D541">
        <v>255764488</v>
      </c>
      <c r="E541" t="s">
        <v>1699</v>
      </c>
      <c r="F541" t="s">
        <v>1700</v>
      </c>
      <c r="G541" t="s">
        <v>11</v>
      </c>
      <c r="H541" t="s">
        <v>1701</v>
      </c>
      <c r="I541" s="3" t="s">
        <v>3771</v>
      </c>
      <c r="J541" s="2" t="s">
        <v>4080</v>
      </c>
      <c r="K541">
        <v>581028</v>
      </c>
      <c r="L541">
        <v>581900</v>
      </c>
      <c r="M541">
        <f t="shared" si="8"/>
        <v>873</v>
      </c>
    </row>
    <row r="542" spans="1:13" x14ac:dyDescent="0.3">
      <c r="A542" t="s">
        <v>1702</v>
      </c>
      <c r="B542" t="s">
        <v>10</v>
      </c>
      <c r="C542">
        <v>243</v>
      </c>
      <c r="D542">
        <v>254780685</v>
      </c>
      <c r="E542" t="s">
        <v>1703</v>
      </c>
      <c r="F542" t="s">
        <v>1704</v>
      </c>
      <c r="G542" t="s">
        <v>11</v>
      </c>
      <c r="H542" t="s">
        <v>837</v>
      </c>
      <c r="I542" s="3" t="s">
        <v>3772</v>
      </c>
      <c r="J542" s="2" t="s">
        <v>4080</v>
      </c>
      <c r="K542">
        <v>582061</v>
      </c>
      <c r="L542">
        <v>582792</v>
      </c>
      <c r="M542">
        <f t="shared" si="8"/>
        <v>732</v>
      </c>
    </row>
    <row r="543" spans="1:13" x14ac:dyDescent="0.3">
      <c r="A543" t="s">
        <v>1705</v>
      </c>
      <c r="B543" t="s">
        <v>10</v>
      </c>
      <c r="C543">
        <v>438</v>
      </c>
      <c r="D543">
        <v>254780684</v>
      </c>
      <c r="E543" t="s">
        <v>1706</v>
      </c>
      <c r="F543" t="s">
        <v>1707</v>
      </c>
      <c r="G543" t="s">
        <v>11</v>
      </c>
      <c r="H543" t="s">
        <v>1708</v>
      </c>
      <c r="I543" s="3" t="s">
        <v>3773</v>
      </c>
      <c r="J543" s="2" t="s">
        <v>4080</v>
      </c>
      <c r="K543">
        <v>582824</v>
      </c>
      <c r="L543">
        <v>584140</v>
      </c>
      <c r="M543">
        <f t="shared" si="8"/>
        <v>1317</v>
      </c>
    </row>
    <row r="544" spans="1:13" x14ac:dyDescent="0.3">
      <c r="A544" t="s">
        <v>1709</v>
      </c>
      <c r="B544" t="s">
        <v>11</v>
      </c>
      <c r="C544">
        <v>84</v>
      </c>
      <c r="D544">
        <v>254780683</v>
      </c>
      <c r="E544" t="s">
        <v>11</v>
      </c>
      <c r="F544" t="s">
        <v>1710</v>
      </c>
      <c r="G544" t="s">
        <v>11</v>
      </c>
      <c r="H544" t="s">
        <v>1711</v>
      </c>
      <c r="I544" s="3" t="s">
        <v>3774</v>
      </c>
      <c r="J544" s="2" t="s">
        <v>4080</v>
      </c>
      <c r="K544">
        <v>585069</v>
      </c>
      <c r="L544">
        <v>585323</v>
      </c>
      <c r="M544">
        <f t="shared" si="8"/>
        <v>255</v>
      </c>
    </row>
    <row r="545" spans="1:13" x14ac:dyDescent="0.3">
      <c r="A545" t="s">
        <v>1712</v>
      </c>
      <c r="B545" t="s">
        <v>11</v>
      </c>
      <c r="C545">
        <v>199</v>
      </c>
      <c r="D545">
        <v>254780682</v>
      </c>
      <c r="E545" t="s">
        <v>11</v>
      </c>
      <c r="F545" t="s">
        <v>1713</v>
      </c>
      <c r="G545" t="s">
        <v>11</v>
      </c>
      <c r="H545" t="s">
        <v>11</v>
      </c>
      <c r="I545" s="3" t="s">
        <v>3379</v>
      </c>
      <c r="J545" s="2" t="s">
        <v>4080</v>
      </c>
      <c r="K545">
        <v>585492</v>
      </c>
      <c r="L545">
        <v>586091</v>
      </c>
      <c r="M545">
        <f t="shared" si="8"/>
        <v>600</v>
      </c>
    </row>
    <row r="546" spans="1:13" x14ac:dyDescent="0.3">
      <c r="A546" t="s">
        <v>1714</v>
      </c>
      <c r="B546" t="s">
        <v>11</v>
      </c>
      <c r="C546">
        <v>250</v>
      </c>
      <c r="D546">
        <v>255764489</v>
      </c>
      <c r="E546" t="s">
        <v>1715</v>
      </c>
      <c r="F546" t="s">
        <v>1716</v>
      </c>
      <c r="G546" t="s">
        <v>11</v>
      </c>
      <c r="H546" t="s">
        <v>1717</v>
      </c>
      <c r="I546" s="3" t="s">
        <v>3775</v>
      </c>
      <c r="J546" s="2" t="s">
        <v>4080</v>
      </c>
      <c r="K546">
        <v>586298</v>
      </c>
      <c r="L546">
        <v>587050</v>
      </c>
      <c r="M546">
        <f t="shared" si="8"/>
        <v>753</v>
      </c>
    </row>
    <row r="547" spans="1:13" x14ac:dyDescent="0.3">
      <c r="A547" t="s">
        <v>1718</v>
      </c>
      <c r="B547" t="s">
        <v>11</v>
      </c>
      <c r="C547">
        <v>430</v>
      </c>
      <c r="D547">
        <v>254780680</v>
      </c>
      <c r="E547" t="s">
        <v>1719</v>
      </c>
      <c r="F547" t="s">
        <v>1720</v>
      </c>
      <c r="G547" t="s">
        <v>11</v>
      </c>
      <c r="H547" t="s">
        <v>1721</v>
      </c>
      <c r="I547" s="3" t="s">
        <v>3776</v>
      </c>
      <c r="J547" s="2" t="s">
        <v>4080</v>
      </c>
      <c r="K547">
        <v>587054</v>
      </c>
      <c r="L547">
        <v>588346</v>
      </c>
      <c r="M547">
        <f t="shared" si="8"/>
        <v>1293</v>
      </c>
    </row>
    <row r="548" spans="1:13" x14ac:dyDescent="0.3">
      <c r="A548" t="s">
        <v>1722</v>
      </c>
      <c r="B548" t="s">
        <v>11</v>
      </c>
      <c r="C548">
        <v>129</v>
      </c>
      <c r="D548">
        <v>254780679</v>
      </c>
      <c r="E548" t="s">
        <v>11</v>
      </c>
      <c r="F548" t="s">
        <v>1723</v>
      </c>
      <c r="G548" t="s">
        <v>11</v>
      </c>
      <c r="H548" t="s">
        <v>11</v>
      </c>
      <c r="I548" s="3" t="s">
        <v>3379</v>
      </c>
      <c r="J548" s="2" t="s">
        <v>4080</v>
      </c>
      <c r="K548">
        <v>588688</v>
      </c>
      <c r="L548">
        <v>589077</v>
      </c>
      <c r="M548">
        <f t="shared" si="8"/>
        <v>390</v>
      </c>
    </row>
    <row r="549" spans="1:13" x14ac:dyDescent="0.3">
      <c r="A549" t="s">
        <v>1724</v>
      </c>
      <c r="B549" t="s">
        <v>11</v>
      </c>
      <c r="C549">
        <v>108</v>
      </c>
      <c r="D549">
        <v>254780678</v>
      </c>
      <c r="E549" t="s">
        <v>11</v>
      </c>
      <c r="F549" t="s">
        <v>1725</v>
      </c>
      <c r="G549" t="s">
        <v>11</v>
      </c>
      <c r="H549" t="s">
        <v>11</v>
      </c>
      <c r="I549" s="3" t="s">
        <v>3379</v>
      </c>
      <c r="J549" s="2" t="s">
        <v>4080</v>
      </c>
      <c r="K549">
        <v>589390</v>
      </c>
      <c r="L549">
        <v>589716</v>
      </c>
      <c r="M549">
        <f t="shared" si="8"/>
        <v>327</v>
      </c>
    </row>
    <row r="550" spans="1:13" x14ac:dyDescent="0.3">
      <c r="A550" t="s">
        <v>1726</v>
      </c>
      <c r="B550" t="s">
        <v>11</v>
      </c>
      <c r="C550">
        <v>152</v>
      </c>
      <c r="D550">
        <v>254780677</v>
      </c>
      <c r="E550" t="s">
        <v>11</v>
      </c>
      <c r="F550" t="s">
        <v>1727</v>
      </c>
      <c r="G550" t="s">
        <v>11</v>
      </c>
      <c r="H550" t="s">
        <v>1728</v>
      </c>
      <c r="I550" s="3" t="s">
        <v>3379</v>
      </c>
      <c r="J550" s="2" t="s">
        <v>4080</v>
      </c>
      <c r="K550">
        <v>589899</v>
      </c>
      <c r="L550">
        <v>590357</v>
      </c>
      <c r="M550">
        <f t="shared" si="8"/>
        <v>459</v>
      </c>
    </row>
    <row r="551" spans="1:13" x14ac:dyDescent="0.3">
      <c r="A551" t="s">
        <v>1729</v>
      </c>
      <c r="B551" t="s">
        <v>11</v>
      </c>
      <c r="C551">
        <v>329</v>
      </c>
      <c r="D551">
        <v>254780676</v>
      </c>
      <c r="E551" t="s">
        <v>11</v>
      </c>
      <c r="F551" t="s">
        <v>1730</v>
      </c>
      <c r="G551" t="s">
        <v>11</v>
      </c>
      <c r="H551" t="s">
        <v>1731</v>
      </c>
      <c r="I551" s="3" t="s">
        <v>3777</v>
      </c>
      <c r="J551" s="2" t="s">
        <v>4080</v>
      </c>
      <c r="K551">
        <v>590378</v>
      </c>
      <c r="L551">
        <v>591367</v>
      </c>
      <c r="M551">
        <f t="shared" si="8"/>
        <v>990</v>
      </c>
    </row>
    <row r="552" spans="1:13" x14ac:dyDescent="0.3">
      <c r="A552" t="s">
        <v>1732</v>
      </c>
      <c r="B552" t="s">
        <v>11</v>
      </c>
      <c r="C552">
        <v>481</v>
      </c>
      <c r="D552">
        <v>254780675</v>
      </c>
      <c r="E552" t="s">
        <v>1733</v>
      </c>
      <c r="F552" t="s">
        <v>1734</v>
      </c>
      <c r="G552" t="s">
        <v>11</v>
      </c>
      <c r="H552" t="s">
        <v>1735</v>
      </c>
      <c r="I552" s="3" t="s">
        <v>3778</v>
      </c>
      <c r="J552" s="2" t="s">
        <v>4080</v>
      </c>
      <c r="K552">
        <v>591645</v>
      </c>
      <c r="L552">
        <v>593090</v>
      </c>
      <c r="M552">
        <f t="shared" si="8"/>
        <v>1446</v>
      </c>
    </row>
    <row r="553" spans="1:13" x14ac:dyDescent="0.3">
      <c r="A553" t="s">
        <v>1736</v>
      </c>
      <c r="B553" t="s">
        <v>11</v>
      </c>
      <c r="C553">
        <v>423</v>
      </c>
      <c r="D553">
        <v>254780674</v>
      </c>
      <c r="E553" t="s">
        <v>11</v>
      </c>
      <c r="F553" t="s">
        <v>1737</v>
      </c>
      <c r="G553" t="s">
        <v>11</v>
      </c>
      <c r="H553" t="s">
        <v>1738</v>
      </c>
      <c r="I553" s="3" t="s">
        <v>3779</v>
      </c>
      <c r="J553" s="2" t="s">
        <v>4080</v>
      </c>
      <c r="K553">
        <v>593175</v>
      </c>
      <c r="L553">
        <v>594446</v>
      </c>
      <c r="M553">
        <f t="shared" si="8"/>
        <v>1272</v>
      </c>
    </row>
    <row r="554" spans="1:13" x14ac:dyDescent="0.3">
      <c r="A554" t="s">
        <v>1739</v>
      </c>
      <c r="B554" t="s">
        <v>11</v>
      </c>
      <c r="C554">
        <v>467</v>
      </c>
      <c r="D554">
        <v>254780673</v>
      </c>
      <c r="E554" t="s">
        <v>11</v>
      </c>
      <c r="F554" t="s">
        <v>1740</v>
      </c>
      <c r="G554" t="s">
        <v>11</v>
      </c>
      <c r="H554" t="s">
        <v>1741</v>
      </c>
      <c r="I554" s="3" t="s">
        <v>3780</v>
      </c>
      <c r="J554" s="2" t="s">
        <v>4080</v>
      </c>
      <c r="K554">
        <v>594446</v>
      </c>
      <c r="L554">
        <v>595849</v>
      </c>
      <c r="M554">
        <f t="shared" si="8"/>
        <v>1404</v>
      </c>
    </row>
    <row r="555" spans="1:13" x14ac:dyDescent="0.3">
      <c r="A555" t="s">
        <v>1742</v>
      </c>
      <c r="B555" t="s">
        <v>11</v>
      </c>
      <c r="C555">
        <v>364</v>
      </c>
      <c r="D555">
        <v>255764490</v>
      </c>
      <c r="E555" t="s">
        <v>11</v>
      </c>
      <c r="F555" t="s">
        <v>1743</v>
      </c>
      <c r="G555" t="s">
        <v>11</v>
      </c>
      <c r="H555" t="s">
        <v>1744</v>
      </c>
      <c r="I555" s="3" t="s">
        <v>3781</v>
      </c>
      <c r="J555" s="2" t="s">
        <v>4080</v>
      </c>
      <c r="K555">
        <v>595867</v>
      </c>
      <c r="L555">
        <v>596961</v>
      </c>
      <c r="M555">
        <f t="shared" si="8"/>
        <v>1095</v>
      </c>
    </row>
    <row r="556" spans="1:13" x14ac:dyDescent="0.3">
      <c r="A556" t="s">
        <v>1745</v>
      </c>
      <c r="B556" t="s">
        <v>11</v>
      </c>
      <c r="C556">
        <v>105</v>
      </c>
      <c r="D556">
        <v>254780671</v>
      </c>
      <c r="E556" t="s">
        <v>11</v>
      </c>
      <c r="F556" t="s">
        <v>1746</v>
      </c>
      <c r="G556" t="s">
        <v>11</v>
      </c>
      <c r="H556" t="s">
        <v>1747</v>
      </c>
      <c r="I556" s="3" t="s">
        <v>3782</v>
      </c>
      <c r="J556" s="2" t="s">
        <v>4080</v>
      </c>
      <c r="K556">
        <v>597076</v>
      </c>
      <c r="L556">
        <v>597393</v>
      </c>
      <c r="M556">
        <f t="shared" si="8"/>
        <v>318</v>
      </c>
    </row>
    <row r="557" spans="1:13" x14ac:dyDescent="0.3">
      <c r="A557" t="s">
        <v>1748</v>
      </c>
      <c r="B557" t="s">
        <v>11</v>
      </c>
      <c r="C557">
        <v>424</v>
      </c>
      <c r="D557">
        <v>254780670</v>
      </c>
      <c r="E557" t="s">
        <v>1749</v>
      </c>
      <c r="F557" t="s">
        <v>1750</v>
      </c>
      <c r="G557" t="s">
        <v>11</v>
      </c>
      <c r="H557" t="s">
        <v>1751</v>
      </c>
      <c r="I557" s="3" t="s">
        <v>3783</v>
      </c>
      <c r="J557" s="2" t="s">
        <v>4080</v>
      </c>
      <c r="K557">
        <v>597494</v>
      </c>
      <c r="L557">
        <v>598768</v>
      </c>
      <c r="M557">
        <f t="shared" si="8"/>
        <v>1275</v>
      </c>
    </row>
    <row r="558" spans="1:13" x14ac:dyDescent="0.3">
      <c r="A558" t="s">
        <v>1752</v>
      </c>
      <c r="B558" t="s">
        <v>11</v>
      </c>
      <c r="C558">
        <v>301</v>
      </c>
      <c r="D558">
        <v>254780669</v>
      </c>
      <c r="E558" t="s">
        <v>1753</v>
      </c>
      <c r="F558" t="s">
        <v>1754</v>
      </c>
      <c r="G558" t="s">
        <v>11</v>
      </c>
      <c r="H558" t="s">
        <v>1755</v>
      </c>
      <c r="I558" s="3" t="s">
        <v>3784</v>
      </c>
      <c r="J558" s="2" t="s">
        <v>4080</v>
      </c>
      <c r="K558">
        <v>598831</v>
      </c>
      <c r="L558">
        <v>599736</v>
      </c>
      <c r="M558">
        <f t="shared" si="8"/>
        <v>906</v>
      </c>
    </row>
    <row r="559" spans="1:13" x14ac:dyDescent="0.3">
      <c r="A559" t="s">
        <v>1756</v>
      </c>
      <c r="B559" t="s">
        <v>10</v>
      </c>
      <c r="C559">
        <v>46</v>
      </c>
      <c r="D559">
        <v>254780668</v>
      </c>
      <c r="E559" t="s">
        <v>11</v>
      </c>
      <c r="F559" t="s">
        <v>1757</v>
      </c>
      <c r="G559" t="s">
        <v>11</v>
      </c>
      <c r="H559" t="s">
        <v>11</v>
      </c>
      <c r="I559" s="3" t="s">
        <v>3379</v>
      </c>
      <c r="J559" s="2" t="s">
        <v>4080</v>
      </c>
      <c r="K559">
        <v>599999</v>
      </c>
      <c r="L559">
        <v>600139</v>
      </c>
      <c r="M559">
        <f t="shared" si="8"/>
        <v>141</v>
      </c>
    </row>
    <row r="560" spans="1:13" x14ac:dyDescent="0.3">
      <c r="A560" t="s">
        <v>1758</v>
      </c>
      <c r="B560" t="s">
        <v>10</v>
      </c>
      <c r="C560">
        <v>43</v>
      </c>
      <c r="D560">
        <v>254780667</v>
      </c>
      <c r="E560" t="s">
        <v>11</v>
      </c>
      <c r="F560" t="s">
        <v>1759</v>
      </c>
      <c r="G560" t="s">
        <v>11</v>
      </c>
      <c r="H560" t="s">
        <v>11</v>
      </c>
      <c r="I560" s="3" t="s">
        <v>3379</v>
      </c>
      <c r="J560" s="2" t="s">
        <v>4080</v>
      </c>
      <c r="K560">
        <v>600729</v>
      </c>
      <c r="L560">
        <v>600860</v>
      </c>
      <c r="M560">
        <f t="shared" si="8"/>
        <v>132</v>
      </c>
    </row>
    <row r="561" spans="1:13" x14ac:dyDescent="0.3">
      <c r="A561" t="s">
        <v>1760</v>
      </c>
      <c r="B561" t="s">
        <v>10</v>
      </c>
      <c r="C561">
        <v>445</v>
      </c>
      <c r="D561">
        <v>254780666</v>
      </c>
      <c r="E561" t="s">
        <v>11</v>
      </c>
      <c r="F561" t="s">
        <v>1761</v>
      </c>
      <c r="G561" t="s">
        <v>11</v>
      </c>
      <c r="H561" t="s">
        <v>1762</v>
      </c>
      <c r="I561" s="3" t="s">
        <v>3785</v>
      </c>
      <c r="J561" s="2" t="s">
        <v>4080</v>
      </c>
      <c r="K561">
        <v>601032</v>
      </c>
      <c r="L561">
        <v>602369</v>
      </c>
      <c r="M561">
        <f t="shared" si="8"/>
        <v>1338</v>
      </c>
    </row>
    <row r="562" spans="1:13" x14ac:dyDescent="0.3">
      <c r="A562" t="s">
        <v>1763</v>
      </c>
      <c r="B562" t="s">
        <v>11</v>
      </c>
      <c r="C562">
        <v>55</v>
      </c>
      <c r="D562">
        <v>255764491</v>
      </c>
      <c r="E562" t="s">
        <v>11</v>
      </c>
      <c r="F562" t="s">
        <v>1764</v>
      </c>
      <c r="G562" t="s">
        <v>11</v>
      </c>
      <c r="H562" t="s">
        <v>11</v>
      </c>
      <c r="I562" s="3" t="s">
        <v>3379</v>
      </c>
      <c r="J562" s="2" t="s">
        <v>4080</v>
      </c>
      <c r="K562">
        <v>602433</v>
      </c>
      <c r="L562">
        <v>602600</v>
      </c>
      <c r="M562">
        <f t="shared" si="8"/>
        <v>168</v>
      </c>
    </row>
    <row r="563" spans="1:13" x14ac:dyDescent="0.3">
      <c r="A563" t="s">
        <v>1765</v>
      </c>
      <c r="B563" t="s">
        <v>10</v>
      </c>
      <c r="C563">
        <v>536</v>
      </c>
      <c r="D563">
        <v>254780664</v>
      </c>
      <c r="E563" t="s">
        <v>1766</v>
      </c>
      <c r="F563" t="s">
        <v>1767</v>
      </c>
      <c r="G563" t="s">
        <v>11</v>
      </c>
      <c r="H563" t="s">
        <v>1768</v>
      </c>
      <c r="I563" s="3" t="s">
        <v>3786</v>
      </c>
      <c r="J563" s="2" t="s">
        <v>4080</v>
      </c>
      <c r="K563">
        <v>603340</v>
      </c>
      <c r="L563">
        <v>604950</v>
      </c>
      <c r="M563">
        <f t="shared" si="8"/>
        <v>1611</v>
      </c>
    </row>
    <row r="564" spans="1:13" x14ac:dyDescent="0.3">
      <c r="A564" t="s">
        <v>1769</v>
      </c>
      <c r="B564" t="s">
        <v>11</v>
      </c>
      <c r="C564">
        <v>207</v>
      </c>
      <c r="D564">
        <v>254780663</v>
      </c>
      <c r="E564" t="s">
        <v>11</v>
      </c>
      <c r="F564" t="s">
        <v>1770</v>
      </c>
      <c r="G564" t="s">
        <v>11</v>
      </c>
      <c r="H564" t="s">
        <v>1771</v>
      </c>
      <c r="I564" s="3" t="s">
        <v>3787</v>
      </c>
      <c r="J564" s="2" t="s">
        <v>4080</v>
      </c>
      <c r="K564">
        <v>604985</v>
      </c>
      <c r="L564">
        <v>605608</v>
      </c>
      <c r="M564">
        <f t="shared" si="8"/>
        <v>624</v>
      </c>
    </row>
    <row r="565" spans="1:13" x14ac:dyDescent="0.3">
      <c r="A565" t="s">
        <v>1772</v>
      </c>
      <c r="B565" t="s">
        <v>10</v>
      </c>
      <c r="C565">
        <v>1576</v>
      </c>
      <c r="D565">
        <v>254780662</v>
      </c>
      <c r="E565" t="s">
        <v>11</v>
      </c>
      <c r="F565" t="s">
        <v>1773</v>
      </c>
      <c r="G565" t="s">
        <v>11</v>
      </c>
      <c r="H565" t="s">
        <v>1774</v>
      </c>
      <c r="I565" s="3" t="s">
        <v>3788</v>
      </c>
      <c r="J565" s="2" t="s">
        <v>4080</v>
      </c>
      <c r="K565">
        <v>605893</v>
      </c>
      <c r="L565">
        <v>610623</v>
      </c>
      <c r="M565">
        <f t="shared" si="8"/>
        <v>4731</v>
      </c>
    </row>
    <row r="566" spans="1:13" x14ac:dyDescent="0.3">
      <c r="A566" t="s">
        <v>1775</v>
      </c>
      <c r="B566" t="s">
        <v>10</v>
      </c>
      <c r="C566">
        <v>471</v>
      </c>
      <c r="D566">
        <v>254780661</v>
      </c>
      <c r="E566" t="s">
        <v>1776</v>
      </c>
      <c r="F566" t="s">
        <v>1777</v>
      </c>
      <c r="G566" t="s">
        <v>11</v>
      </c>
      <c r="H566" t="s">
        <v>1778</v>
      </c>
      <c r="I566" s="3" t="s">
        <v>3789</v>
      </c>
      <c r="J566" s="2" t="s">
        <v>4080</v>
      </c>
      <c r="K566">
        <v>610788</v>
      </c>
      <c r="L566">
        <v>612203</v>
      </c>
      <c r="M566">
        <f t="shared" si="8"/>
        <v>1416</v>
      </c>
    </row>
    <row r="567" spans="1:13" x14ac:dyDescent="0.3">
      <c r="A567" t="s">
        <v>4125</v>
      </c>
      <c r="B567" t="s">
        <v>10</v>
      </c>
      <c r="C567">
        <v>88</v>
      </c>
      <c r="D567">
        <v>346722692</v>
      </c>
      <c r="E567" t="s">
        <v>11</v>
      </c>
      <c r="F567" t="s">
        <v>4126</v>
      </c>
      <c r="G567" t="s">
        <v>11</v>
      </c>
      <c r="H567" t="s">
        <v>11</v>
      </c>
      <c r="I567" t="s">
        <v>4197</v>
      </c>
      <c r="J567" s="2" t="s">
        <v>4080</v>
      </c>
      <c r="K567">
        <v>612312</v>
      </c>
      <c r="L567">
        <v>612399</v>
      </c>
      <c r="M567">
        <f t="shared" si="8"/>
        <v>88</v>
      </c>
    </row>
    <row r="568" spans="1:13" x14ac:dyDescent="0.3">
      <c r="A568" t="s">
        <v>1779</v>
      </c>
      <c r="B568" t="s">
        <v>11</v>
      </c>
      <c r="C568">
        <v>244</v>
      </c>
      <c r="D568">
        <v>254780660</v>
      </c>
      <c r="E568" t="s">
        <v>11</v>
      </c>
      <c r="F568" t="s">
        <v>1780</v>
      </c>
      <c r="G568" t="s">
        <v>11</v>
      </c>
      <c r="H568" t="s">
        <v>1781</v>
      </c>
      <c r="I568" s="3" t="s">
        <v>3379</v>
      </c>
      <c r="J568" s="2" t="s">
        <v>4080</v>
      </c>
      <c r="K568">
        <v>612774</v>
      </c>
      <c r="L568">
        <v>613508</v>
      </c>
      <c r="M568">
        <f t="shared" si="8"/>
        <v>735</v>
      </c>
    </row>
    <row r="569" spans="1:13" x14ac:dyDescent="0.3">
      <c r="A569" t="s">
        <v>1782</v>
      </c>
      <c r="B569" t="s">
        <v>11</v>
      </c>
      <c r="C569">
        <v>274</v>
      </c>
      <c r="D569">
        <v>254780659</v>
      </c>
      <c r="E569" t="s">
        <v>11</v>
      </c>
      <c r="F569" t="s">
        <v>1783</v>
      </c>
      <c r="G569" t="s">
        <v>11</v>
      </c>
      <c r="H569" t="s">
        <v>1784</v>
      </c>
      <c r="I569" s="3" t="s">
        <v>3379</v>
      </c>
      <c r="J569" s="2" t="s">
        <v>4080</v>
      </c>
      <c r="K569">
        <v>613560</v>
      </c>
      <c r="L569">
        <v>614384</v>
      </c>
      <c r="M569">
        <f t="shared" si="8"/>
        <v>825</v>
      </c>
    </row>
    <row r="570" spans="1:13" x14ac:dyDescent="0.3">
      <c r="A570" t="s">
        <v>1785</v>
      </c>
      <c r="B570" t="s">
        <v>11</v>
      </c>
      <c r="C570">
        <v>113</v>
      </c>
      <c r="D570">
        <v>254780658</v>
      </c>
      <c r="E570" t="s">
        <v>11</v>
      </c>
      <c r="F570" t="s">
        <v>1786</v>
      </c>
      <c r="G570" t="s">
        <v>11</v>
      </c>
      <c r="H570" t="s">
        <v>1787</v>
      </c>
      <c r="I570" s="3" t="s">
        <v>3790</v>
      </c>
      <c r="J570" s="2" t="s">
        <v>4080</v>
      </c>
      <c r="K570">
        <v>614381</v>
      </c>
      <c r="L570">
        <v>614722</v>
      </c>
      <c r="M570">
        <f t="shared" si="8"/>
        <v>342</v>
      </c>
    </row>
    <row r="571" spans="1:13" x14ac:dyDescent="0.3">
      <c r="A571" t="s">
        <v>1788</v>
      </c>
      <c r="B571" t="s">
        <v>11</v>
      </c>
      <c r="C571">
        <v>61</v>
      </c>
      <c r="D571">
        <v>254780657</v>
      </c>
      <c r="E571" t="s">
        <v>11</v>
      </c>
      <c r="F571" t="s">
        <v>1789</v>
      </c>
      <c r="G571" t="s">
        <v>11</v>
      </c>
      <c r="H571" t="s">
        <v>11</v>
      </c>
      <c r="I571" s="3" t="s">
        <v>3379</v>
      </c>
      <c r="J571" s="2" t="s">
        <v>4080</v>
      </c>
      <c r="K571">
        <v>614791</v>
      </c>
      <c r="L571">
        <v>614976</v>
      </c>
      <c r="M571">
        <f t="shared" si="8"/>
        <v>186</v>
      </c>
    </row>
    <row r="572" spans="1:13" x14ac:dyDescent="0.3">
      <c r="A572" t="s">
        <v>1790</v>
      </c>
      <c r="B572" t="s">
        <v>11</v>
      </c>
      <c r="C572">
        <v>56</v>
      </c>
      <c r="D572">
        <v>255764492</v>
      </c>
      <c r="E572" t="s">
        <v>11</v>
      </c>
      <c r="F572" t="s">
        <v>1791</v>
      </c>
      <c r="G572" t="s">
        <v>11</v>
      </c>
      <c r="H572" t="s">
        <v>11</v>
      </c>
      <c r="I572" s="3" t="s">
        <v>3379</v>
      </c>
      <c r="J572" s="2" t="s">
        <v>4080</v>
      </c>
      <c r="K572">
        <v>615050</v>
      </c>
      <c r="L572">
        <v>615220</v>
      </c>
      <c r="M572">
        <f t="shared" si="8"/>
        <v>171</v>
      </c>
    </row>
    <row r="573" spans="1:13" x14ac:dyDescent="0.3">
      <c r="A573" t="s">
        <v>1792</v>
      </c>
      <c r="B573" t="s">
        <v>10</v>
      </c>
      <c r="C573">
        <v>673</v>
      </c>
      <c r="D573">
        <v>254780655</v>
      </c>
      <c r="E573" t="s">
        <v>1793</v>
      </c>
      <c r="F573" t="s">
        <v>1794</v>
      </c>
      <c r="G573" t="s">
        <v>11</v>
      </c>
      <c r="H573" t="s">
        <v>1795</v>
      </c>
      <c r="I573" s="3" t="s">
        <v>3791</v>
      </c>
      <c r="J573" s="2" t="s">
        <v>4080</v>
      </c>
      <c r="K573">
        <v>615511</v>
      </c>
      <c r="L573">
        <v>617532</v>
      </c>
      <c r="M573">
        <f t="shared" si="8"/>
        <v>2022</v>
      </c>
    </row>
    <row r="574" spans="1:13" x14ac:dyDescent="0.3">
      <c r="A574" t="s">
        <v>1796</v>
      </c>
      <c r="B574" t="s">
        <v>10</v>
      </c>
      <c r="C574">
        <v>333</v>
      </c>
      <c r="D574">
        <v>254780654</v>
      </c>
      <c r="E574" t="s">
        <v>11</v>
      </c>
      <c r="F574" t="s">
        <v>1797</v>
      </c>
      <c r="G574" t="s">
        <v>11</v>
      </c>
      <c r="H574" t="s">
        <v>1798</v>
      </c>
      <c r="I574" s="3" t="s">
        <v>3792</v>
      </c>
      <c r="J574" s="2" t="s">
        <v>4080</v>
      </c>
      <c r="K574">
        <v>617585</v>
      </c>
      <c r="L574">
        <v>618586</v>
      </c>
      <c r="M574">
        <f t="shared" si="8"/>
        <v>1002</v>
      </c>
    </row>
    <row r="575" spans="1:13" x14ac:dyDescent="0.3">
      <c r="A575" t="s">
        <v>1799</v>
      </c>
      <c r="B575" t="s">
        <v>10</v>
      </c>
      <c r="C575">
        <v>400</v>
      </c>
      <c r="D575">
        <v>254780653</v>
      </c>
      <c r="E575" t="s">
        <v>1800</v>
      </c>
      <c r="F575" t="s">
        <v>1801</v>
      </c>
      <c r="G575" t="s">
        <v>11</v>
      </c>
      <c r="H575" t="s">
        <v>1802</v>
      </c>
      <c r="I575" s="3" t="s">
        <v>3793</v>
      </c>
      <c r="J575" s="2" t="s">
        <v>4080</v>
      </c>
      <c r="K575">
        <v>618649</v>
      </c>
      <c r="L575">
        <v>619851</v>
      </c>
      <c r="M575">
        <f t="shared" si="8"/>
        <v>1203</v>
      </c>
    </row>
    <row r="576" spans="1:13" x14ac:dyDescent="0.3">
      <c r="A576" t="s">
        <v>1803</v>
      </c>
      <c r="B576" t="s">
        <v>10</v>
      </c>
      <c r="C576">
        <v>339</v>
      </c>
      <c r="D576">
        <v>254780652</v>
      </c>
      <c r="E576" t="s">
        <v>11</v>
      </c>
      <c r="F576" t="s">
        <v>1804</v>
      </c>
      <c r="G576" t="s">
        <v>11</v>
      </c>
      <c r="H576" t="s">
        <v>1805</v>
      </c>
      <c r="I576" s="3" t="s">
        <v>3794</v>
      </c>
      <c r="J576" s="2" t="s">
        <v>4080</v>
      </c>
      <c r="K576">
        <v>619963</v>
      </c>
      <c r="L576">
        <v>620982</v>
      </c>
      <c r="M576">
        <f t="shared" si="8"/>
        <v>1020</v>
      </c>
    </row>
    <row r="577" spans="1:13" x14ac:dyDescent="0.3">
      <c r="A577" t="s">
        <v>1806</v>
      </c>
      <c r="B577" t="s">
        <v>10</v>
      </c>
      <c r="C577">
        <v>30</v>
      </c>
      <c r="D577">
        <v>254780651</v>
      </c>
      <c r="E577" t="s">
        <v>11</v>
      </c>
      <c r="F577" t="s">
        <v>1807</v>
      </c>
      <c r="G577" t="s">
        <v>11</v>
      </c>
      <c r="H577" t="s">
        <v>11</v>
      </c>
      <c r="I577" s="3" t="s">
        <v>3379</v>
      </c>
      <c r="J577" s="2" t="s">
        <v>4080</v>
      </c>
      <c r="K577">
        <v>620972</v>
      </c>
      <c r="L577">
        <v>621064</v>
      </c>
      <c r="M577">
        <f t="shared" si="8"/>
        <v>93</v>
      </c>
    </row>
    <row r="578" spans="1:13" x14ac:dyDescent="0.3">
      <c r="A578" t="s">
        <v>1808</v>
      </c>
      <c r="B578" t="s">
        <v>10</v>
      </c>
      <c r="C578">
        <v>170</v>
      </c>
      <c r="D578">
        <v>254780650</v>
      </c>
      <c r="E578" t="s">
        <v>11</v>
      </c>
      <c r="F578" t="s">
        <v>1809</v>
      </c>
      <c r="G578" t="s">
        <v>11</v>
      </c>
      <c r="H578" t="s">
        <v>1810</v>
      </c>
      <c r="I578" s="3" t="s">
        <v>3379</v>
      </c>
      <c r="J578" s="2" t="s">
        <v>4080</v>
      </c>
      <c r="K578">
        <v>621139</v>
      </c>
      <c r="L578">
        <v>621651</v>
      </c>
      <c r="M578">
        <f t="shared" si="8"/>
        <v>513</v>
      </c>
    </row>
    <row r="579" spans="1:13" x14ac:dyDescent="0.3">
      <c r="A579" t="s">
        <v>4127</v>
      </c>
      <c r="B579" t="s">
        <v>10</v>
      </c>
      <c r="C579">
        <v>77</v>
      </c>
      <c r="D579">
        <v>346722692</v>
      </c>
      <c r="E579" t="s">
        <v>11</v>
      </c>
      <c r="F579" t="s">
        <v>4128</v>
      </c>
      <c r="G579" t="s">
        <v>11</v>
      </c>
      <c r="H579" t="s">
        <v>11</v>
      </c>
      <c r="I579" t="s">
        <v>4190</v>
      </c>
      <c r="J579" s="2" t="s">
        <v>4080</v>
      </c>
      <c r="K579">
        <v>622242</v>
      </c>
      <c r="L579">
        <v>622318</v>
      </c>
      <c r="M579">
        <f t="shared" ref="M579:M642" si="9">ABS(L579-K579)+1</f>
        <v>77</v>
      </c>
    </row>
    <row r="580" spans="1:13" x14ac:dyDescent="0.3">
      <c r="A580" t="s">
        <v>1811</v>
      </c>
      <c r="B580" t="s">
        <v>11</v>
      </c>
      <c r="C580">
        <v>216</v>
      </c>
      <c r="D580">
        <v>254780649</v>
      </c>
      <c r="E580" t="s">
        <v>1812</v>
      </c>
      <c r="F580" t="s">
        <v>1813</v>
      </c>
      <c r="G580" t="s">
        <v>11</v>
      </c>
      <c r="H580" t="s">
        <v>1814</v>
      </c>
      <c r="I580" s="3" t="s">
        <v>3795</v>
      </c>
      <c r="J580" s="2" t="s">
        <v>4080</v>
      </c>
      <c r="K580">
        <v>622804</v>
      </c>
      <c r="L580">
        <v>623454</v>
      </c>
      <c r="M580">
        <f t="shared" si="9"/>
        <v>651</v>
      </c>
    </row>
    <row r="581" spans="1:13" x14ac:dyDescent="0.3">
      <c r="A581" t="s">
        <v>1815</v>
      </c>
      <c r="B581" t="s">
        <v>11</v>
      </c>
      <c r="C581">
        <v>335</v>
      </c>
      <c r="D581">
        <v>254780648</v>
      </c>
      <c r="E581" t="s">
        <v>1816</v>
      </c>
      <c r="F581" t="s">
        <v>1817</v>
      </c>
      <c r="G581" t="s">
        <v>11</v>
      </c>
      <c r="H581" t="s">
        <v>1818</v>
      </c>
      <c r="I581" s="3" t="s">
        <v>3796</v>
      </c>
      <c r="J581" s="2" t="s">
        <v>4080</v>
      </c>
      <c r="K581">
        <v>623661</v>
      </c>
      <c r="L581">
        <v>624668</v>
      </c>
      <c r="M581">
        <f t="shared" si="9"/>
        <v>1008</v>
      </c>
    </row>
    <row r="582" spans="1:13" x14ac:dyDescent="0.3">
      <c r="A582" t="s">
        <v>1819</v>
      </c>
      <c r="B582" t="s">
        <v>11</v>
      </c>
      <c r="C582">
        <v>90</v>
      </c>
      <c r="D582">
        <v>254780647</v>
      </c>
      <c r="E582" t="s">
        <v>1820</v>
      </c>
      <c r="F582" t="s">
        <v>1821</v>
      </c>
      <c r="G582" t="s">
        <v>11</v>
      </c>
      <c r="H582" t="s">
        <v>1822</v>
      </c>
      <c r="I582" s="3" t="s">
        <v>3797</v>
      </c>
      <c r="J582" s="2" t="s">
        <v>4080</v>
      </c>
      <c r="K582">
        <v>624887</v>
      </c>
      <c r="L582">
        <v>625159</v>
      </c>
      <c r="M582">
        <f t="shared" si="9"/>
        <v>273</v>
      </c>
    </row>
    <row r="583" spans="1:13" x14ac:dyDescent="0.3">
      <c r="A583" t="s">
        <v>1823</v>
      </c>
      <c r="B583" t="s">
        <v>11</v>
      </c>
      <c r="C583">
        <v>103</v>
      </c>
      <c r="D583">
        <v>254780646</v>
      </c>
      <c r="E583" t="s">
        <v>1824</v>
      </c>
      <c r="F583" t="s">
        <v>1825</v>
      </c>
      <c r="G583" t="s">
        <v>11</v>
      </c>
      <c r="H583" t="s">
        <v>1826</v>
      </c>
      <c r="I583" s="3" t="s">
        <v>3798</v>
      </c>
      <c r="J583" s="2" t="s">
        <v>4080</v>
      </c>
      <c r="K583">
        <v>625207</v>
      </c>
      <c r="L583">
        <v>625518</v>
      </c>
      <c r="M583">
        <f t="shared" si="9"/>
        <v>312</v>
      </c>
    </row>
    <row r="584" spans="1:13" x14ac:dyDescent="0.3">
      <c r="A584" t="s">
        <v>4129</v>
      </c>
      <c r="B584" t="s">
        <v>10</v>
      </c>
      <c r="C584">
        <v>88</v>
      </c>
      <c r="D584">
        <v>346722692</v>
      </c>
      <c r="E584" t="s">
        <v>11</v>
      </c>
      <c r="F584" t="s">
        <v>4130</v>
      </c>
      <c r="G584" t="s">
        <v>11</v>
      </c>
      <c r="H584" t="s">
        <v>11</v>
      </c>
      <c r="I584" t="s">
        <v>4197</v>
      </c>
      <c r="J584" s="2" t="s">
        <v>4080</v>
      </c>
      <c r="K584">
        <v>625743</v>
      </c>
      <c r="L584">
        <v>625830</v>
      </c>
      <c r="M584">
        <f t="shared" si="9"/>
        <v>88</v>
      </c>
    </row>
    <row r="585" spans="1:13" x14ac:dyDescent="0.3">
      <c r="A585" t="s">
        <v>1827</v>
      </c>
      <c r="B585" t="s">
        <v>11</v>
      </c>
      <c r="C585">
        <v>91</v>
      </c>
      <c r="D585">
        <v>254780645</v>
      </c>
      <c r="E585" t="s">
        <v>11</v>
      </c>
      <c r="F585" t="s">
        <v>1828</v>
      </c>
      <c r="G585" t="s">
        <v>11</v>
      </c>
      <c r="H585" t="s">
        <v>11</v>
      </c>
      <c r="I585" s="3" t="s">
        <v>3379</v>
      </c>
      <c r="J585" s="2" t="s">
        <v>4080</v>
      </c>
      <c r="K585">
        <v>626219</v>
      </c>
      <c r="L585">
        <v>626494</v>
      </c>
      <c r="M585">
        <f t="shared" si="9"/>
        <v>276</v>
      </c>
    </row>
    <row r="586" spans="1:13" x14ac:dyDescent="0.3">
      <c r="A586" t="s">
        <v>1829</v>
      </c>
      <c r="B586" t="s">
        <v>11</v>
      </c>
      <c r="C586">
        <v>289</v>
      </c>
      <c r="D586">
        <v>254780644</v>
      </c>
      <c r="E586" t="s">
        <v>11</v>
      </c>
      <c r="F586" t="s">
        <v>1830</v>
      </c>
      <c r="G586" t="s">
        <v>11</v>
      </c>
      <c r="H586" t="s">
        <v>11</v>
      </c>
      <c r="I586" s="3" t="s">
        <v>3379</v>
      </c>
      <c r="J586" s="2" t="s">
        <v>4080</v>
      </c>
      <c r="K586">
        <v>626580</v>
      </c>
      <c r="L586">
        <v>627449</v>
      </c>
      <c r="M586">
        <f t="shared" si="9"/>
        <v>870</v>
      </c>
    </row>
    <row r="587" spans="1:13" x14ac:dyDescent="0.3">
      <c r="A587" t="s">
        <v>1831</v>
      </c>
      <c r="B587" t="s">
        <v>11</v>
      </c>
      <c r="C587">
        <v>60</v>
      </c>
      <c r="D587">
        <v>255764493</v>
      </c>
      <c r="E587" t="s">
        <v>11</v>
      </c>
      <c r="F587" t="s">
        <v>1832</v>
      </c>
      <c r="G587" t="s">
        <v>11</v>
      </c>
      <c r="H587" t="s">
        <v>11</v>
      </c>
      <c r="I587" s="3" t="s">
        <v>3379</v>
      </c>
      <c r="J587" s="2" t="s">
        <v>4080</v>
      </c>
      <c r="K587">
        <v>627531</v>
      </c>
      <c r="L587">
        <v>627713</v>
      </c>
      <c r="M587">
        <f t="shared" si="9"/>
        <v>183</v>
      </c>
    </row>
    <row r="588" spans="1:13" x14ac:dyDescent="0.3">
      <c r="A588" t="s">
        <v>1833</v>
      </c>
      <c r="B588" t="s">
        <v>11</v>
      </c>
      <c r="C588">
        <v>66</v>
      </c>
      <c r="D588">
        <v>254780642</v>
      </c>
      <c r="E588" t="s">
        <v>11</v>
      </c>
      <c r="F588" t="s">
        <v>1834</v>
      </c>
      <c r="G588" t="s">
        <v>11</v>
      </c>
      <c r="H588" t="s">
        <v>11</v>
      </c>
      <c r="I588" s="3" t="s">
        <v>3379</v>
      </c>
      <c r="J588" s="2" t="s">
        <v>4080</v>
      </c>
      <c r="K588">
        <v>627706</v>
      </c>
      <c r="L588">
        <v>627906</v>
      </c>
      <c r="M588">
        <f t="shared" si="9"/>
        <v>201</v>
      </c>
    </row>
    <row r="589" spans="1:13" x14ac:dyDescent="0.3">
      <c r="A589" t="s">
        <v>1835</v>
      </c>
      <c r="B589" t="s">
        <v>11</v>
      </c>
      <c r="C589">
        <v>121</v>
      </c>
      <c r="D589">
        <v>254780641</v>
      </c>
      <c r="E589" t="s">
        <v>11</v>
      </c>
      <c r="F589" t="s">
        <v>1836</v>
      </c>
      <c r="G589" t="s">
        <v>11</v>
      </c>
      <c r="H589" t="s">
        <v>11</v>
      </c>
      <c r="I589" s="3" t="s">
        <v>3379</v>
      </c>
      <c r="J589" s="2" t="s">
        <v>4080</v>
      </c>
      <c r="K589">
        <v>627893</v>
      </c>
      <c r="L589">
        <v>628258</v>
      </c>
      <c r="M589">
        <f t="shared" si="9"/>
        <v>366</v>
      </c>
    </row>
    <row r="590" spans="1:13" x14ac:dyDescent="0.3">
      <c r="A590" t="s">
        <v>1837</v>
      </c>
      <c r="B590" t="s">
        <v>11</v>
      </c>
      <c r="C590">
        <v>110</v>
      </c>
      <c r="D590">
        <v>254780640</v>
      </c>
      <c r="E590" t="s">
        <v>11</v>
      </c>
      <c r="F590" t="s">
        <v>1838</v>
      </c>
      <c r="G590" t="s">
        <v>11</v>
      </c>
      <c r="H590" t="s">
        <v>1839</v>
      </c>
      <c r="I590" s="3" t="s">
        <v>3379</v>
      </c>
      <c r="J590" s="2" t="s">
        <v>4080</v>
      </c>
      <c r="K590">
        <v>628237</v>
      </c>
      <c r="L590">
        <v>628569</v>
      </c>
      <c r="M590">
        <f t="shared" si="9"/>
        <v>333</v>
      </c>
    </row>
    <row r="591" spans="1:13" x14ac:dyDescent="0.3">
      <c r="A591" t="s">
        <v>1840</v>
      </c>
      <c r="B591" t="s">
        <v>10</v>
      </c>
      <c r="C591">
        <v>39</v>
      </c>
      <c r="D591">
        <v>254780639</v>
      </c>
      <c r="E591" t="s">
        <v>11</v>
      </c>
      <c r="F591" t="s">
        <v>1841</v>
      </c>
      <c r="G591" t="s">
        <v>11</v>
      </c>
      <c r="H591" t="s">
        <v>11</v>
      </c>
      <c r="I591" s="3" t="s">
        <v>3379</v>
      </c>
      <c r="J591" s="2" t="s">
        <v>4080</v>
      </c>
      <c r="K591">
        <v>629161</v>
      </c>
      <c r="L591">
        <v>629280</v>
      </c>
      <c r="M591">
        <f t="shared" si="9"/>
        <v>120</v>
      </c>
    </row>
    <row r="592" spans="1:13" x14ac:dyDescent="0.3">
      <c r="A592" t="s">
        <v>1842</v>
      </c>
      <c r="B592" t="s">
        <v>11</v>
      </c>
      <c r="C592">
        <v>384</v>
      </c>
      <c r="D592">
        <v>254780638</v>
      </c>
      <c r="E592" t="s">
        <v>1843</v>
      </c>
      <c r="F592" t="s">
        <v>1844</v>
      </c>
      <c r="G592" t="s">
        <v>11</v>
      </c>
      <c r="H592" t="s">
        <v>1845</v>
      </c>
      <c r="I592" s="3" t="s">
        <v>3799</v>
      </c>
      <c r="J592" s="2" t="s">
        <v>4080</v>
      </c>
      <c r="K592">
        <v>629789</v>
      </c>
      <c r="L592">
        <v>630943</v>
      </c>
      <c r="M592">
        <f t="shared" si="9"/>
        <v>1155</v>
      </c>
    </row>
    <row r="593" spans="1:13" x14ac:dyDescent="0.3">
      <c r="A593" t="s">
        <v>1846</v>
      </c>
      <c r="B593" t="s">
        <v>11</v>
      </c>
      <c r="C593">
        <v>652</v>
      </c>
      <c r="D593">
        <v>255764494</v>
      </c>
      <c r="E593" t="s">
        <v>1847</v>
      </c>
      <c r="F593" t="s">
        <v>1848</v>
      </c>
      <c r="G593" t="s">
        <v>11</v>
      </c>
      <c r="H593" t="s">
        <v>1849</v>
      </c>
      <c r="I593" s="3" t="s">
        <v>3800</v>
      </c>
      <c r="J593" s="2" t="s">
        <v>4080</v>
      </c>
      <c r="K593">
        <v>631010</v>
      </c>
      <c r="L593">
        <v>632968</v>
      </c>
      <c r="M593">
        <f t="shared" si="9"/>
        <v>1959</v>
      </c>
    </row>
    <row r="594" spans="1:13" x14ac:dyDescent="0.3">
      <c r="A594" t="s">
        <v>1850</v>
      </c>
      <c r="B594" t="s">
        <v>10</v>
      </c>
      <c r="C594">
        <v>207</v>
      </c>
      <c r="D594">
        <v>254780636</v>
      </c>
      <c r="E594" t="s">
        <v>11</v>
      </c>
      <c r="F594" t="s">
        <v>1851</v>
      </c>
      <c r="G594" t="s">
        <v>11</v>
      </c>
      <c r="H594" t="s">
        <v>1852</v>
      </c>
      <c r="I594" s="3" t="s">
        <v>3801</v>
      </c>
      <c r="J594" s="2" t="s">
        <v>4080</v>
      </c>
      <c r="K594">
        <v>633342</v>
      </c>
      <c r="L594">
        <v>633965</v>
      </c>
      <c r="M594">
        <f t="shared" si="9"/>
        <v>624</v>
      </c>
    </row>
    <row r="595" spans="1:13" x14ac:dyDescent="0.3">
      <c r="A595" t="s">
        <v>4131</v>
      </c>
      <c r="B595" t="s">
        <v>11</v>
      </c>
      <c r="C595">
        <v>75</v>
      </c>
      <c r="D595">
        <v>346722692</v>
      </c>
      <c r="E595" t="s">
        <v>11</v>
      </c>
      <c r="F595" t="s">
        <v>4132</v>
      </c>
      <c r="G595" t="s">
        <v>11</v>
      </c>
      <c r="H595" t="s">
        <v>11</v>
      </c>
      <c r="I595" t="s">
        <v>4205</v>
      </c>
      <c r="J595" s="2" t="s">
        <v>4080</v>
      </c>
      <c r="K595">
        <v>634080</v>
      </c>
      <c r="L595">
        <v>634154</v>
      </c>
      <c r="M595">
        <f t="shared" si="9"/>
        <v>75</v>
      </c>
    </row>
    <row r="596" spans="1:13" x14ac:dyDescent="0.3">
      <c r="A596" t="s">
        <v>1853</v>
      </c>
      <c r="B596" t="s">
        <v>11</v>
      </c>
      <c r="C596">
        <v>412</v>
      </c>
      <c r="D596">
        <v>254780635</v>
      </c>
      <c r="E596" t="s">
        <v>11</v>
      </c>
      <c r="F596" t="s">
        <v>1854</v>
      </c>
      <c r="G596" t="s">
        <v>11</v>
      </c>
      <c r="H596" t="s">
        <v>1855</v>
      </c>
      <c r="I596" s="3" t="s">
        <v>3379</v>
      </c>
      <c r="J596" s="2" t="s">
        <v>4080</v>
      </c>
      <c r="K596">
        <v>634351</v>
      </c>
      <c r="L596">
        <v>635589</v>
      </c>
      <c r="M596">
        <f t="shared" si="9"/>
        <v>1239</v>
      </c>
    </row>
    <row r="597" spans="1:13" x14ac:dyDescent="0.3">
      <c r="A597" t="s">
        <v>1856</v>
      </c>
      <c r="B597" t="s">
        <v>11</v>
      </c>
      <c r="C597">
        <v>429</v>
      </c>
      <c r="D597">
        <v>254780634</v>
      </c>
      <c r="E597" t="s">
        <v>11</v>
      </c>
      <c r="F597" t="s">
        <v>1857</v>
      </c>
      <c r="G597" t="s">
        <v>11</v>
      </c>
      <c r="H597" t="s">
        <v>1762</v>
      </c>
      <c r="I597" s="3" t="s">
        <v>3802</v>
      </c>
      <c r="J597" s="2" t="s">
        <v>4080</v>
      </c>
      <c r="K597">
        <v>635846</v>
      </c>
      <c r="L597">
        <v>637135</v>
      </c>
      <c r="M597">
        <f t="shared" si="9"/>
        <v>1290</v>
      </c>
    </row>
    <row r="598" spans="1:13" x14ac:dyDescent="0.3">
      <c r="A598" t="s">
        <v>1858</v>
      </c>
      <c r="B598" t="s">
        <v>10</v>
      </c>
      <c r="C598">
        <v>267</v>
      </c>
      <c r="D598">
        <v>254780633</v>
      </c>
      <c r="E598" t="s">
        <v>11</v>
      </c>
      <c r="F598" t="s">
        <v>1859</v>
      </c>
      <c r="G598" t="s">
        <v>11</v>
      </c>
      <c r="H598" t="s">
        <v>1860</v>
      </c>
      <c r="I598" s="3" t="s">
        <v>3803</v>
      </c>
      <c r="J598" s="2" t="s">
        <v>4080</v>
      </c>
      <c r="K598">
        <v>637325</v>
      </c>
      <c r="L598">
        <v>638128</v>
      </c>
      <c r="M598">
        <f t="shared" si="9"/>
        <v>804</v>
      </c>
    </row>
    <row r="599" spans="1:13" x14ac:dyDescent="0.3">
      <c r="A599" t="s">
        <v>1861</v>
      </c>
      <c r="B599" t="s">
        <v>11</v>
      </c>
      <c r="C599">
        <v>71</v>
      </c>
      <c r="D599">
        <v>254780632</v>
      </c>
      <c r="E599" t="s">
        <v>11</v>
      </c>
      <c r="F599" t="s">
        <v>1862</v>
      </c>
      <c r="G599" t="s">
        <v>11</v>
      </c>
      <c r="H599" t="s">
        <v>11</v>
      </c>
      <c r="I599" s="3" t="s">
        <v>3379</v>
      </c>
      <c r="J599" s="2" t="s">
        <v>4080</v>
      </c>
      <c r="K599">
        <v>638344</v>
      </c>
      <c r="L599">
        <v>638559</v>
      </c>
      <c r="M599">
        <f t="shared" si="9"/>
        <v>216</v>
      </c>
    </row>
    <row r="600" spans="1:13" x14ac:dyDescent="0.3">
      <c r="A600" t="s">
        <v>1863</v>
      </c>
      <c r="B600" t="s">
        <v>11</v>
      </c>
      <c r="C600">
        <v>62</v>
      </c>
      <c r="D600">
        <v>254780631</v>
      </c>
      <c r="E600" t="s">
        <v>11</v>
      </c>
      <c r="F600" t="s">
        <v>1864</v>
      </c>
      <c r="G600" t="s">
        <v>11</v>
      </c>
      <c r="H600" t="s">
        <v>11</v>
      </c>
      <c r="I600" s="3" t="s">
        <v>3379</v>
      </c>
      <c r="J600" s="2" t="s">
        <v>4080</v>
      </c>
      <c r="K600">
        <v>639158</v>
      </c>
      <c r="L600">
        <v>639346</v>
      </c>
      <c r="M600">
        <f t="shared" si="9"/>
        <v>189</v>
      </c>
    </row>
    <row r="601" spans="1:13" x14ac:dyDescent="0.3">
      <c r="A601" t="s">
        <v>1865</v>
      </c>
      <c r="B601" t="s">
        <v>10</v>
      </c>
      <c r="C601">
        <v>242</v>
      </c>
      <c r="D601">
        <v>254780630</v>
      </c>
      <c r="E601" t="s">
        <v>1866</v>
      </c>
      <c r="F601" t="s">
        <v>1867</v>
      </c>
      <c r="G601" t="s">
        <v>11</v>
      </c>
      <c r="H601" t="s">
        <v>1868</v>
      </c>
      <c r="I601" s="3" t="s">
        <v>3804</v>
      </c>
      <c r="J601" s="2" t="s">
        <v>4080</v>
      </c>
      <c r="K601">
        <v>640500</v>
      </c>
      <c r="L601">
        <v>641228</v>
      </c>
      <c r="M601">
        <f t="shared" si="9"/>
        <v>729</v>
      </c>
    </row>
    <row r="602" spans="1:13" x14ac:dyDescent="0.3">
      <c r="A602" t="s">
        <v>1869</v>
      </c>
      <c r="B602" t="s">
        <v>10</v>
      </c>
      <c r="C602">
        <v>224</v>
      </c>
      <c r="D602">
        <v>254780629</v>
      </c>
      <c r="E602" t="s">
        <v>11</v>
      </c>
      <c r="F602" t="s">
        <v>1870</v>
      </c>
      <c r="G602" t="s">
        <v>11</v>
      </c>
      <c r="H602" t="s">
        <v>1871</v>
      </c>
      <c r="I602" s="3" t="s">
        <v>3805</v>
      </c>
      <c r="J602" s="2" t="s">
        <v>4080</v>
      </c>
      <c r="K602">
        <v>641234</v>
      </c>
      <c r="L602">
        <v>641908</v>
      </c>
      <c r="M602">
        <f t="shared" si="9"/>
        <v>675</v>
      </c>
    </row>
    <row r="603" spans="1:13" x14ac:dyDescent="0.3">
      <c r="A603" t="s">
        <v>1872</v>
      </c>
      <c r="B603" t="s">
        <v>10</v>
      </c>
      <c r="C603">
        <v>395</v>
      </c>
      <c r="D603">
        <v>254780628</v>
      </c>
      <c r="E603" t="s">
        <v>11</v>
      </c>
      <c r="F603" t="s">
        <v>1873</v>
      </c>
      <c r="G603" t="s">
        <v>11</v>
      </c>
      <c r="H603" t="s">
        <v>1874</v>
      </c>
      <c r="I603" s="3" t="s">
        <v>3806</v>
      </c>
      <c r="J603" s="2" t="s">
        <v>4080</v>
      </c>
      <c r="K603">
        <v>641905</v>
      </c>
      <c r="L603">
        <v>643092</v>
      </c>
      <c r="M603">
        <f t="shared" si="9"/>
        <v>1188</v>
      </c>
    </row>
    <row r="604" spans="1:13" x14ac:dyDescent="0.3">
      <c r="A604" t="s">
        <v>1875</v>
      </c>
      <c r="B604" t="s">
        <v>11</v>
      </c>
      <c r="C604">
        <v>502</v>
      </c>
      <c r="D604">
        <v>254780627</v>
      </c>
      <c r="E604" t="s">
        <v>1080</v>
      </c>
      <c r="F604" t="s">
        <v>1876</v>
      </c>
      <c r="G604" t="s">
        <v>11</v>
      </c>
      <c r="H604" t="s">
        <v>1877</v>
      </c>
      <c r="I604" s="3" t="s">
        <v>3807</v>
      </c>
      <c r="J604" s="2" t="s">
        <v>4080</v>
      </c>
      <c r="K604">
        <v>643376</v>
      </c>
      <c r="L604">
        <v>644884</v>
      </c>
      <c r="M604">
        <f t="shared" si="9"/>
        <v>1509</v>
      </c>
    </row>
    <row r="605" spans="1:13" x14ac:dyDescent="0.3">
      <c r="A605" t="s">
        <v>1878</v>
      </c>
      <c r="B605" t="s">
        <v>11</v>
      </c>
      <c r="C605">
        <v>90</v>
      </c>
      <c r="D605">
        <v>254780626</v>
      </c>
      <c r="E605" t="s">
        <v>1879</v>
      </c>
      <c r="F605" t="s">
        <v>1880</v>
      </c>
      <c r="G605" t="s">
        <v>11</v>
      </c>
      <c r="H605" t="s">
        <v>1881</v>
      </c>
      <c r="I605" s="3" t="s">
        <v>3808</v>
      </c>
      <c r="J605" s="2" t="s">
        <v>4080</v>
      </c>
      <c r="K605">
        <v>645443</v>
      </c>
      <c r="L605">
        <v>645715</v>
      </c>
      <c r="M605">
        <f t="shared" si="9"/>
        <v>273</v>
      </c>
    </row>
    <row r="606" spans="1:13" x14ac:dyDescent="0.3">
      <c r="A606" t="s">
        <v>1882</v>
      </c>
      <c r="B606" t="s">
        <v>11</v>
      </c>
      <c r="C606">
        <v>289</v>
      </c>
      <c r="D606">
        <v>254780625</v>
      </c>
      <c r="E606" t="s">
        <v>1883</v>
      </c>
      <c r="F606" t="s">
        <v>1884</v>
      </c>
      <c r="G606" t="s">
        <v>11</v>
      </c>
      <c r="H606" t="s">
        <v>1885</v>
      </c>
      <c r="I606" s="3" t="s">
        <v>3809</v>
      </c>
      <c r="J606" s="2" t="s">
        <v>4080</v>
      </c>
      <c r="K606">
        <v>645888</v>
      </c>
      <c r="L606">
        <v>646757</v>
      </c>
      <c r="M606">
        <f t="shared" si="9"/>
        <v>870</v>
      </c>
    </row>
    <row r="607" spans="1:13" x14ac:dyDescent="0.3">
      <c r="A607" t="s">
        <v>1886</v>
      </c>
      <c r="B607" t="s">
        <v>10</v>
      </c>
      <c r="C607">
        <v>265</v>
      </c>
      <c r="D607">
        <v>254780624</v>
      </c>
      <c r="E607" t="s">
        <v>1887</v>
      </c>
      <c r="F607" t="s">
        <v>1888</v>
      </c>
      <c r="G607" t="s">
        <v>11</v>
      </c>
      <c r="H607" t="s">
        <v>1889</v>
      </c>
      <c r="I607" s="3" t="s">
        <v>3810</v>
      </c>
      <c r="J607" s="2" t="s">
        <v>4080</v>
      </c>
      <c r="K607">
        <v>647012</v>
      </c>
      <c r="L607">
        <v>647809</v>
      </c>
      <c r="M607">
        <f t="shared" si="9"/>
        <v>798</v>
      </c>
    </row>
    <row r="608" spans="1:13" x14ac:dyDescent="0.3">
      <c r="A608" t="s">
        <v>1890</v>
      </c>
      <c r="B608" t="s">
        <v>10</v>
      </c>
      <c r="C608">
        <v>517</v>
      </c>
      <c r="D608">
        <v>254780623</v>
      </c>
      <c r="E608" t="s">
        <v>1891</v>
      </c>
      <c r="F608" t="s">
        <v>1892</v>
      </c>
      <c r="G608" t="s">
        <v>11</v>
      </c>
      <c r="H608" t="s">
        <v>1893</v>
      </c>
      <c r="I608" s="3" t="s">
        <v>3811</v>
      </c>
      <c r="J608" s="2" t="s">
        <v>4080</v>
      </c>
      <c r="K608">
        <v>647806</v>
      </c>
      <c r="L608">
        <v>649359</v>
      </c>
      <c r="M608">
        <f t="shared" si="9"/>
        <v>1554</v>
      </c>
    </row>
    <row r="609" spans="1:13" x14ac:dyDescent="0.3">
      <c r="A609" t="s">
        <v>1894</v>
      </c>
      <c r="B609" t="s">
        <v>10</v>
      </c>
      <c r="C609">
        <v>405</v>
      </c>
      <c r="D609">
        <v>254780622</v>
      </c>
      <c r="E609" t="s">
        <v>1895</v>
      </c>
      <c r="F609" t="s">
        <v>1896</v>
      </c>
      <c r="G609" t="s">
        <v>11</v>
      </c>
      <c r="H609" t="s">
        <v>1897</v>
      </c>
      <c r="I609" s="3" t="s">
        <v>3812</v>
      </c>
      <c r="J609" s="2" t="s">
        <v>4080</v>
      </c>
      <c r="K609">
        <v>649367</v>
      </c>
      <c r="L609">
        <v>650584</v>
      </c>
      <c r="M609">
        <f t="shared" si="9"/>
        <v>1218</v>
      </c>
    </row>
    <row r="610" spans="1:13" x14ac:dyDescent="0.3">
      <c r="A610" t="s">
        <v>1898</v>
      </c>
      <c r="B610" t="s">
        <v>10</v>
      </c>
      <c r="C610">
        <v>157</v>
      </c>
      <c r="D610">
        <v>254780621</v>
      </c>
      <c r="E610" t="s">
        <v>11</v>
      </c>
      <c r="F610" t="s">
        <v>1899</v>
      </c>
      <c r="G610" t="s">
        <v>11</v>
      </c>
      <c r="H610" t="s">
        <v>1900</v>
      </c>
      <c r="I610" s="3" t="s">
        <v>3813</v>
      </c>
      <c r="J610" s="2" t="s">
        <v>4080</v>
      </c>
      <c r="K610">
        <v>650820</v>
      </c>
      <c r="L610">
        <v>651293</v>
      </c>
      <c r="M610">
        <f t="shared" si="9"/>
        <v>474</v>
      </c>
    </row>
    <row r="611" spans="1:13" x14ac:dyDescent="0.3">
      <c r="A611" t="s">
        <v>1901</v>
      </c>
      <c r="B611" t="s">
        <v>10</v>
      </c>
      <c r="C611">
        <v>144</v>
      </c>
      <c r="D611">
        <v>254780620</v>
      </c>
      <c r="E611" t="s">
        <v>1902</v>
      </c>
      <c r="F611" t="s">
        <v>1903</v>
      </c>
      <c r="G611" t="s">
        <v>11</v>
      </c>
      <c r="H611" t="s">
        <v>1904</v>
      </c>
      <c r="I611" s="3" t="s">
        <v>3814</v>
      </c>
      <c r="J611" s="2" t="s">
        <v>4080</v>
      </c>
      <c r="K611">
        <v>651465</v>
      </c>
      <c r="L611">
        <v>651899</v>
      </c>
      <c r="M611">
        <f t="shared" si="9"/>
        <v>435</v>
      </c>
    </row>
    <row r="612" spans="1:13" x14ac:dyDescent="0.3">
      <c r="A612" t="s">
        <v>1905</v>
      </c>
      <c r="B612" t="s">
        <v>10</v>
      </c>
      <c r="C612">
        <v>731</v>
      </c>
      <c r="D612">
        <v>254780619</v>
      </c>
      <c r="E612" t="s">
        <v>1906</v>
      </c>
      <c r="F612" t="s">
        <v>1907</v>
      </c>
      <c r="G612" t="s">
        <v>11</v>
      </c>
      <c r="H612" t="s">
        <v>1908</v>
      </c>
      <c r="I612" s="3" t="s">
        <v>3815</v>
      </c>
      <c r="J612" s="2" t="s">
        <v>4080</v>
      </c>
      <c r="K612">
        <v>653006</v>
      </c>
      <c r="L612">
        <v>655201</v>
      </c>
      <c r="M612">
        <f t="shared" si="9"/>
        <v>2196</v>
      </c>
    </row>
    <row r="613" spans="1:13" x14ac:dyDescent="0.3">
      <c r="A613" t="s">
        <v>1909</v>
      </c>
      <c r="B613" t="s">
        <v>10</v>
      </c>
      <c r="C613">
        <v>186</v>
      </c>
      <c r="D613">
        <v>254780618</v>
      </c>
      <c r="E613" t="s">
        <v>1910</v>
      </c>
      <c r="F613" t="s">
        <v>1911</v>
      </c>
      <c r="G613" t="s">
        <v>11</v>
      </c>
      <c r="H613" t="s">
        <v>1912</v>
      </c>
      <c r="I613" s="3" t="s">
        <v>3816</v>
      </c>
      <c r="J613" s="2" t="s">
        <v>4080</v>
      </c>
      <c r="K613">
        <v>655679</v>
      </c>
      <c r="L613">
        <v>656239</v>
      </c>
      <c r="M613">
        <f t="shared" si="9"/>
        <v>561</v>
      </c>
    </row>
    <row r="614" spans="1:13" x14ac:dyDescent="0.3">
      <c r="A614" t="s">
        <v>1913</v>
      </c>
      <c r="B614" t="s">
        <v>10</v>
      </c>
      <c r="C614">
        <v>509</v>
      </c>
      <c r="D614">
        <v>254780617</v>
      </c>
      <c r="E614" t="s">
        <v>1914</v>
      </c>
      <c r="F614" t="s">
        <v>1915</v>
      </c>
      <c r="G614" t="s">
        <v>11</v>
      </c>
      <c r="H614" t="s">
        <v>1916</v>
      </c>
      <c r="I614" s="3" t="s">
        <v>3817</v>
      </c>
      <c r="J614" s="2" t="s">
        <v>4080</v>
      </c>
      <c r="K614">
        <v>656239</v>
      </c>
      <c r="L614">
        <v>657768</v>
      </c>
      <c r="M614">
        <f t="shared" si="9"/>
        <v>1530</v>
      </c>
    </row>
    <row r="615" spans="1:13" x14ac:dyDescent="0.3">
      <c r="A615" t="s">
        <v>1917</v>
      </c>
      <c r="B615" t="s">
        <v>10</v>
      </c>
      <c r="C615">
        <v>294</v>
      </c>
      <c r="D615">
        <v>254780616</v>
      </c>
      <c r="E615" t="s">
        <v>1918</v>
      </c>
      <c r="F615" t="s">
        <v>1919</v>
      </c>
      <c r="G615" t="s">
        <v>11</v>
      </c>
      <c r="H615" t="s">
        <v>1920</v>
      </c>
      <c r="I615" s="3" t="s">
        <v>3818</v>
      </c>
      <c r="J615" s="2" t="s">
        <v>4080</v>
      </c>
      <c r="K615">
        <v>657790</v>
      </c>
      <c r="L615">
        <v>658674</v>
      </c>
      <c r="M615">
        <f t="shared" si="9"/>
        <v>885</v>
      </c>
    </row>
    <row r="616" spans="1:13" x14ac:dyDescent="0.3">
      <c r="A616" t="s">
        <v>1921</v>
      </c>
      <c r="B616" t="s">
        <v>10</v>
      </c>
      <c r="C616">
        <v>478</v>
      </c>
      <c r="D616">
        <v>254780615</v>
      </c>
      <c r="E616" t="s">
        <v>1922</v>
      </c>
      <c r="F616" t="s">
        <v>1923</v>
      </c>
      <c r="G616" t="s">
        <v>11</v>
      </c>
      <c r="H616" t="s">
        <v>1924</v>
      </c>
      <c r="I616" s="3" t="s">
        <v>3819</v>
      </c>
      <c r="J616" s="2" t="s">
        <v>4080</v>
      </c>
      <c r="K616">
        <v>658712</v>
      </c>
      <c r="L616">
        <v>660148</v>
      </c>
      <c r="M616">
        <f t="shared" si="9"/>
        <v>1437</v>
      </c>
    </row>
    <row r="617" spans="1:13" x14ac:dyDescent="0.3">
      <c r="A617" t="s">
        <v>1925</v>
      </c>
      <c r="B617" t="s">
        <v>10</v>
      </c>
      <c r="C617">
        <v>135</v>
      </c>
      <c r="D617">
        <v>254780614</v>
      </c>
      <c r="E617" t="s">
        <v>1926</v>
      </c>
      <c r="F617" t="s">
        <v>1927</v>
      </c>
      <c r="G617" t="s">
        <v>11</v>
      </c>
      <c r="H617" t="s">
        <v>1928</v>
      </c>
      <c r="I617" s="3" t="s">
        <v>3820</v>
      </c>
      <c r="J617" s="2" t="s">
        <v>4080</v>
      </c>
      <c r="K617">
        <v>660178</v>
      </c>
      <c r="L617">
        <v>660585</v>
      </c>
      <c r="M617">
        <f t="shared" si="9"/>
        <v>408</v>
      </c>
    </row>
    <row r="618" spans="1:13" x14ac:dyDescent="0.3">
      <c r="A618" t="s">
        <v>4133</v>
      </c>
      <c r="B618" t="s">
        <v>11</v>
      </c>
      <c r="C618">
        <v>87</v>
      </c>
      <c r="D618">
        <v>346722692</v>
      </c>
      <c r="E618" t="s">
        <v>11</v>
      </c>
      <c r="F618" t="s">
        <v>4134</v>
      </c>
      <c r="G618" t="s">
        <v>11</v>
      </c>
      <c r="H618" t="s">
        <v>11</v>
      </c>
      <c r="I618" t="s">
        <v>4191</v>
      </c>
      <c r="J618" s="2" t="s">
        <v>4080</v>
      </c>
      <c r="K618">
        <v>661017</v>
      </c>
      <c r="L618">
        <v>661103</v>
      </c>
      <c r="M618">
        <f t="shared" si="9"/>
        <v>87</v>
      </c>
    </row>
    <row r="619" spans="1:13" x14ac:dyDescent="0.3">
      <c r="A619" t="s">
        <v>1929</v>
      </c>
      <c r="B619" t="s">
        <v>10</v>
      </c>
      <c r="C619">
        <v>432</v>
      </c>
      <c r="D619">
        <v>254780613</v>
      </c>
      <c r="E619" t="s">
        <v>11</v>
      </c>
      <c r="F619" t="s">
        <v>1930</v>
      </c>
      <c r="G619" t="s">
        <v>11</v>
      </c>
      <c r="H619" t="s">
        <v>1931</v>
      </c>
      <c r="I619" s="3" t="s">
        <v>3821</v>
      </c>
      <c r="J619" s="2" t="s">
        <v>4080</v>
      </c>
      <c r="K619">
        <v>661457</v>
      </c>
      <c r="L619">
        <v>662755</v>
      </c>
      <c r="M619">
        <f t="shared" si="9"/>
        <v>1299</v>
      </c>
    </row>
    <row r="620" spans="1:13" x14ac:dyDescent="0.3">
      <c r="A620" t="s">
        <v>1932</v>
      </c>
      <c r="B620" t="s">
        <v>10</v>
      </c>
      <c r="C620">
        <v>503</v>
      </c>
      <c r="D620">
        <v>254780612</v>
      </c>
      <c r="E620" t="s">
        <v>11</v>
      </c>
      <c r="F620" t="s">
        <v>1933</v>
      </c>
      <c r="G620" t="s">
        <v>11</v>
      </c>
      <c r="H620" t="s">
        <v>11</v>
      </c>
      <c r="I620" s="3" t="s">
        <v>3509</v>
      </c>
      <c r="J620" s="2" t="s">
        <v>4080</v>
      </c>
      <c r="K620">
        <v>662814</v>
      </c>
      <c r="L620">
        <v>664325</v>
      </c>
      <c r="M620">
        <f t="shared" si="9"/>
        <v>1512</v>
      </c>
    </row>
    <row r="621" spans="1:13" x14ac:dyDescent="0.3">
      <c r="A621" t="s">
        <v>1934</v>
      </c>
      <c r="B621" t="s">
        <v>11</v>
      </c>
      <c r="C621">
        <v>302</v>
      </c>
      <c r="D621">
        <v>254780611</v>
      </c>
      <c r="E621" t="s">
        <v>1935</v>
      </c>
      <c r="F621" t="s">
        <v>1936</v>
      </c>
      <c r="G621" t="s">
        <v>11</v>
      </c>
      <c r="H621" t="s">
        <v>548</v>
      </c>
      <c r="I621" s="3" t="s">
        <v>3822</v>
      </c>
      <c r="J621" s="2" t="s">
        <v>4080</v>
      </c>
      <c r="K621">
        <v>664409</v>
      </c>
      <c r="L621">
        <v>665317</v>
      </c>
      <c r="M621">
        <f t="shared" si="9"/>
        <v>909</v>
      </c>
    </row>
    <row r="622" spans="1:13" x14ac:dyDescent="0.3">
      <c r="A622" t="s">
        <v>1937</v>
      </c>
      <c r="B622" t="s">
        <v>11</v>
      </c>
      <c r="C622">
        <v>340</v>
      </c>
      <c r="D622">
        <v>254780610</v>
      </c>
      <c r="E622" t="s">
        <v>1938</v>
      </c>
      <c r="F622" t="s">
        <v>1939</v>
      </c>
      <c r="G622" t="s">
        <v>11</v>
      </c>
      <c r="H622" t="s">
        <v>1940</v>
      </c>
      <c r="I622" s="3" t="s">
        <v>3823</v>
      </c>
      <c r="J622" s="2" t="s">
        <v>4080</v>
      </c>
      <c r="K622">
        <v>665465</v>
      </c>
      <c r="L622">
        <v>666487</v>
      </c>
      <c r="M622">
        <f t="shared" si="9"/>
        <v>1023</v>
      </c>
    </row>
    <row r="623" spans="1:13" x14ac:dyDescent="0.3">
      <c r="A623" t="s">
        <v>1941</v>
      </c>
      <c r="B623" t="s">
        <v>11</v>
      </c>
      <c r="C623">
        <v>309</v>
      </c>
      <c r="D623">
        <v>255764495</v>
      </c>
      <c r="E623" t="s">
        <v>11</v>
      </c>
      <c r="F623" t="s">
        <v>1942</v>
      </c>
      <c r="G623" t="s">
        <v>11</v>
      </c>
      <c r="H623" t="s">
        <v>1943</v>
      </c>
      <c r="I623" s="3" t="s">
        <v>3824</v>
      </c>
      <c r="J623" s="2" t="s">
        <v>4080</v>
      </c>
      <c r="K623">
        <v>666731</v>
      </c>
      <c r="L623">
        <v>667660</v>
      </c>
      <c r="M623">
        <f t="shared" si="9"/>
        <v>930</v>
      </c>
    </row>
    <row r="624" spans="1:13" x14ac:dyDescent="0.3">
      <c r="A624" t="s">
        <v>1944</v>
      </c>
      <c r="B624" t="s">
        <v>10</v>
      </c>
      <c r="C624">
        <v>346</v>
      </c>
      <c r="D624">
        <v>254780608</v>
      </c>
      <c r="E624" t="s">
        <v>1945</v>
      </c>
      <c r="F624" t="s">
        <v>1946</v>
      </c>
      <c r="G624" t="s">
        <v>11</v>
      </c>
      <c r="H624" t="s">
        <v>1940</v>
      </c>
      <c r="I624" s="3" t="s">
        <v>3825</v>
      </c>
      <c r="J624" s="2" t="s">
        <v>4080</v>
      </c>
      <c r="K624">
        <v>667861</v>
      </c>
      <c r="L624">
        <v>668901</v>
      </c>
      <c r="M624">
        <f t="shared" si="9"/>
        <v>1041</v>
      </c>
    </row>
    <row r="625" spans="1:13" x14ac:dyDescent="0.3">
      <c r="A625" t="s">
        <v>1947</v>
      </c>
      <c r="B625" t="s">
        <v>11</v>
      </c>
      <c r="C625">
        <v>131</v>
      </c>
      <c r="D625">
        <v>254780607</v>
      </c>
      <c r="E625" t="s">
        <v>11</v>
      </c>
      <c r="F625" t="s">
        <v>1948</v>
      </c>
      <c r="G625" t="s">
        <v>11</v>
      </c>
      <c r="H625" t="s">
        <v>1949</v>
      </c>
      <c r="I625" s="3" t="s">
        <v>3379</v>
      </c>
      <c r="J625" s="2" t="s">
        <v>4080</v>
      </c>
      <c r="K625">
        <v>669428</v>
      </c>
      <c r="L625">
        <v>669823</v>
      </c>
      <c r="M625">
        <f t="shared" si="9"/>
        <v>396</v>
      </c>
    </row>
    <row r="626" spans="1:13" x14ac:dyDescent="0.3">
      <c r="A626" t="s">
        <v>1950</v>
      </c>
      <c r="B626" t="s">
        <v>11</v>
      </c>
      <c r="C626">
        <v>744</v>
      </c>
      <c r="D626">
        <v>254780606</v>
      </c>
      <c r="E626" t="s">
        <v>1319</v>
      </c>
      <c r="F626" t="s">
        <v>1951</v>
      </c>
      <c r="G626" t="s">
        <v>11</v>
      </c>
      <c r="H626" t="s">
        <v>1321</v>
      </c>
      <c r="I626" s="3" t="s">
        <v>3754</v>
      </c>
      <c r="J626" s="2" t="s">
        <v>4080</v>
      </c>
      <c r="K626">
        <v>670382</v>
      </c>
      <c r="L626">
        <v>672616</v>
      </c>
      <c r="M626">
        <f t="shared" si="9"/>
        <v>2235</v>
      </c>
    </row>
    <row r="627" spans="1:13" x14ac:dyDescent="0.3">
      <c r="A627" t="s">
        <v>1952</v>
      </c>
      <c r="B627" t="s">
        <v>10</v>
      </c>
      <c r="C627">
        <v>609</v>
      </c>
      <c r="D627">
        <v>254780605</v>
      </c>
      <c r="E627" t="s">
        <v>11</v>
      </c>
      <c r="F627" t="s">
        <v>1953</v>
      </c>
      <c r="G627" t="s">
        <v>11</v>
      </c>
      <c r="H627" t="s">
        <v>1954</v>
      </c>
      <c r="I627" s="3" t="s">
        <v>3826</v>
      </c>
      <c r="J627" s="2" t="s">
        <v>4080</v>
      </c>
      <c r="K627">
        <v>673130</v>
      </c>
      <c r="L627">
        <v>674959</v>
      </c>
      <c r="M627">
        <f t="shared" si="9"/>
        <v>1830</v>
      </c>
    </row>
    <row r="628" spans="1:13" x14ac:dyDescent="0.3">
      <c r="A628" t="s">
        <v>1955</v>
      </c>
      <c r="B628" t="s">
        <v>11</v>
      </c>
      <c r="C628">
        <v>401</v>
      </c>
      <c r="D628">
        <v>254780604</v>
      </c>
      <c r="E628" t="s">
        <v>1956</v>
      </c>
      <c r="F628" t="s">
        <v>1957</v>
      </c>
      <c r="G628" t="s">
        <v>11</v>
      </c>
      <c r="H628" t="s">
        <v>1193</v>
      </c>
      <c r="I628" s="3" t="s">
        <v>3827</v>
      </c>
      <c r="J628" s="2" t="s">
        <v>4080</v>
      </c>
      <c r="K628">
        <v>675046</v>
      </c>
      <c r="L628">
        <v>676251</v>
      </c>
      <c r="M628">
        <f t="shared" si="9"/>
        <v>1206</v>
      </c>
    </row>
    <row r="629" spans="1:13" x14ac:dyDescent="0.3">
      <c r="A629" t="s">
        <v>1958</v>
      </c>
      <c r="B629" t="s">
        <v>11</v>
      </c>
      <c r="C629">
        <v>282</v>
      </c>
      <c r="D629">
        <v>254780603</v>
      </c>
      <c r="E629" t="s">
        <v>11</v>
      </c>
      <c r="F629" t="s">
        <v>1959</v>
      </c>
      <c r="G629" t="s">
        <v>11</v>
      </c>
      <c r="H629" t="s">
        <v>1960</v>
      </c>
      <c r="I629" s="3" t="s">
        <v>3828</v>
      </c>
      <c r="J629" s="2" t="s">
        <v>4080</v>
      </c>
      <c r="K629">
        <v>676440</v>
      </c>
      <c r="L629">
        <v>677288</v>
      </c>
      <c r="M629">
        <f t="shared" si="9"/>
        <v>849</v>
      </c>
    </row>
    <row r="630" spans="1:13" x14ac:dyDescent="0.3">
      <c r="A630" t="s">
        <v>4135</v>
      </c>
      <c r="B630" t="s">
        <v>10</v>
      </c>
      <c r="C630">
        <v>85</v>
      </c>
      <c r="D630">
        <v>346722692</v>
      </c>
      <c r="E630" t="s">
        <v>11</v>
      </c>
      <c r="F630" t="s">
        <v>4136</v>
      </c>
      <c r="G630" t="s">
        <v>11</v>
      </c>
      <c r="H630" t="s">
        <v>11</v>
      </c>
      <c r="I630" t="s">
        <v>4206</v>
      </c>
      <c r="J630" s="2" t="s">
        <v>4080</v>
      </c>
      <c r="K630">
        <v>677465</v>
      </c>
      <c r="L630">
        <v>677549</v>
      </c>
      <c r="M630">
        <f t="shared" si="9"/>
        <v>85</v>
      </c>
    </row>
    <row r="631" spans="1:13" x14ac:dyDescent="0.3">
      <c r="A631" t="s">
        <v>4137</v>
      </c>
      <c r="B631" t="s">
        <v>10</v>
      </c>
      <c r="C631">
        <v>74</v>
      </c>
      <c r="D631">
        <v>346722692</v>
      </c>
      <c r="E631" t="s">
        <v>11</v>
      </c>
      <c r="F631" t="s">
        <v>4138</v>
      </c>
      <c r="G631" t="s">
        <v>11</v>
      </c>
      <c r="H631" t="s">
        <v>11</v>
      </c>
      <c r="I631" t="s">
        <v>4205</v>
      </c>
      <c r="J631" s="2" t="s">
        <v>4080</v>
      </c>
      <c r="K631">
        <v>677570</v>
      </c>
      <c r="L631">
        <v>677643</v>
      </c>
      <c r="M631">
        <f t="shared" si="9"/>
        <v>74</v>
      </c>
    </row>
    <row r="632" spans="1:13" x14ac:dyDescent="0.3">
      <c r="A632" t="s">
        <v>1961</v>
      </c>
      <c r="B632" t="s">
        <v>10</v>
      </c>
      <c r="C632">
        <v>400</v>
      </c>
      <c r="D632">
        <v>254780602</v>
      </c>
      <c r="E632" t="s">
        <v>1962</v>
      </c>
      <c r="F632" t="s">
        <v>1963</v>
      </c>
      <c r="G632" t="s">
        <v>11</v>
      </c>
      <c r="H632" t="s">
        <v>1964</v>
      </c>
      <c r="I632" s="3" t="s">
        <v>3829</v>
      </c>
      <c r="J632" s="2" t="s">
        <v>4080</v>
      </c>
      <c r="K632">
        <v>677746</v>
      </c>
      <c r="L632">
        <v>678948</v>
      </c>
      <c r="M632">
        <f t="shared" si="9"/>
        <v>1203</v>
      </c>
    </row>
    <row r="633" spans="1:13" x14ac:dyDescent="0.3">
      <c r="A633" t="s">
        <v>1965</v>
      </c>
      <c r="B633" t="s">
        <v>10</v>
      </c>
      <c r="C633">
        <v>573</v>
      </c>
      <c r="D633">
        <v>254780601</v>
      </c>
      <c r="E633" t="s">
        <v>1966</v>
      </c>
      <c r="F633" t="s">
        <v>1967</v>
      </c>
      <c r="G633" t="s">
        <v>11</v>
      </c>
      <c r="H633" t="s">
        <v>852</v>
      </c>
      <c r="I633" s="3" t="s">
        <v>3830</v>
      </c>
      <c r="J633" s="2" t="s">
        <v>4080</v>
      </c>
      <c r="K633">
        <v>679565</v>
      </c>
      <c r="L633">
        <v>681286</v>
      </c>
      <c r="M633">
        <f t="shared" si="9"/>
        <v>1722</v>
      </c>
    </row>
    <row r="634" spans="1:13" x14ac:dyDescent="0.3">
      <c r="A634" t="s">
        <v>1968</v>
      </c>
      <c r="B634" t="s">
        <v>11</v>
      </c>
      <c r="C634">
        <v>200</v>
      </c>
      <c r="D634">
        <v>254780600</v>
      </c>
      <c r="E634" t="s">
        <v>1969</v>
      </c>
      <c r="F634" t="s">
        <v>1970</v>
      </c>
      <c r="G634" t="s">
        <v>11</v>
      </c>
      <c r="H634" t="s">
        <v>1971</v>
      </c>
      <c r="I634" s="3" t="s">
        <v>3831</v>
      </c>
      <c r="J634" s="2" t="s">
        <v>4080</v>
      </c>
      <c r="K634">
        <v>681399</v>
      </c>
      <c r="L634">
        <v>682001</v>
      </c>
      <c r="M634">
        <f t="shared" si="9"/>
        <v>603</v>
      </c>
    </row>
    <row r="635" spans="1:13" x14ac:dyDescent="0.3">
      <c r="A635" t="s">
        <v>1972</v>
      </c>
      <c r="B635" t="s">
        <v>11</v>
      </c>
      <c r="C635">
        <v>616</v>
      </c>
      <c r="D635">
        <v>255764496</v>
      </c>
      <c r="E635" t="s">
        <v>1973</v>
      </c>
      <c r="F635" t="s">
        <v>1974</v>
      </c>
      <c r="G635" t="s">
        <v>11</v>
      </c>
      <c r="H635" t="s">
        <v>1975</v>
      </c>
      <c r="I635" s="3" t="s">
        <v>3832</v>
      </c>
      <c r="J635" s="2" t="s">
        <v>4080</v>
      </c>
      <c r="K635">
        <v>682088</v>
      </c>
      <c r="L635">
        <v>683938</v>
      </c>
      <c r="M635">
        <f t="shared" si="9"/>
        <v>1851</v>
      </c>
    </row>
    <row r="636" spans="1:13" x14ac:dyDescent="0.3">
      <c r="A636" t="s">
        <v>1976</v>
      </c>
      <c r="B636" t="s">
        <v>10</v>
      </c>
      <c r="C636">
        <v>205</v>
      </c>
      <c r="D636">
        <v>254780598</v>
      </c>
      <c r="E636" t="s">
        <v>11</v>
      </c>
      <c r="F636" t="s">
        <v>1977</v>
      </c>
      <c r="G636" t="s">
        <v>11</v>
      </c>
      <c r="H636" t="s">
        <v>11</v>
      </c>
      <c r="I636" s="3" t="s">
        <v>3521</v>
      </c>
      <c r="J636" s="2" t="s">
        <v>4080</v>
      </c>
      <c r="K636">
        <v>684561</v>
      </c>
      <c r="L636">
        <v>685178</v>
      </c>
      <c r="M636">
        <f t="shared" si="9"/>
        <v>618</v>
      </c>
    </row>
    <row r="637" spans="1:13" x14ac:dyDescent="0.3">
      <c r="A637" t="s">
        <v>1978</v>
      </c>
      <c r="B637" t="s">
        <v>10</v>
      </c>
      <c r="C637">
        <v>587</v>
      </c>
      <c r="D637">
        <v>255764497</v>
      </c>
      <c r="E637" t="s">
        <v>11</v>
      </c>
      <c r="F637" t="s">
        <v>1979</v>
      </c>
      <c r="G637" t="s">
        <v>11</v>
      </c>
      <c r="H637" t="s">
        <v>1980</v>
      </c>
      <c r="I637" s="3" t="s">
        <v>3443</v>
      </c>
      <c r="J637" s="2" t="s">
        <v>4080</v>
      </c>
      <c r="K637">
        <v>685459</v>
      </c>
      <c r="L637">
        <v>687222</v>
      </c>
      <c r="M637">
        <f t="shared" si="9"/>
        <v>1764</v>
      </c>
    </row>
    <row r="638" spans="1:13" x14ac:dyDescent="0.3">
      <c r="A638" t="s">
        <v>1981</v>
      </c>
      <c r="B638" t="s">
        <v>10</v>
      </c>
      <c r="C638">
        <v>438</v>
      </c>
      <c r="D638">
        <v>254780596</v>
      </c>
      <c r="E638" t="s">
        <v>11</v>
      </c>
      <c r="F638" t="s">
        <v>1982</v>
      </c>
      <c r="G638" t="s">
        <v>11</v>
      </c>
      <c r="H638" t="s">
        <v>1983</v>
      </c>
      <c r="I638" s="3" t="s">
        <v>3733</v>
      </c>
      <c r="J638" s="2" t="s">
        <v>4080</v>
      </c>
      <c r="K638">
        <v>687251</v>
      </c>
      <c r="L638">
        <v>688567</v>
      </c>
      <c r="M638">
        <f t="shared" si="9"/>
        <v>1317</v>
      </c>
    </row>
    <row r="639" spans="1:13" x14ac:dyDescent="0.3">
      <c r="A639" t="s">
        <v>1984</v>
      </c>
      <c r="B639" t="s">
        <v>11</v>
      </c>
      <c r="C639">
        <v>289</v>
      </c>
      <c r="D639">
        <v>254780595</v>
      </c>
      <c r="E639" t="s">
        <v>11</v>
      </c>
      <c r="F639" t="s">
        <v>1985</v>
      </c>
      <c r="G639" t="s">
        <v>11</v>
      </c>
      <c r="H639" t="s">
        <v>1986</v>
      </c>
      <c r="I639" s="3" t="s">
        <v>3833</v>
      </c>
      <c r="J639" s="2" t="s">
        <v>4080</v>
      </c>
      <c r="K639">
        <v>688736</v>
      </c>
      <c r="L639">
        <v>689605</v>
      </c>
      <c r="M639">
        <f t="shared" si="9"/>
        <v>870</v>
      </c>
    </row>
    <row r="640" spans="1:13" x14ac:dyDescent="0.3">
      <c r="A640" t="s">
        <v>1987</v>
      </c>
      <c r="B640" t="s">
        <v>11</v>
      </c>
      <c r="C640">
        <v>230</v>
      </c>
      <c r="D640">
        <v>254780594</v>
      </c>
      <c r="E640" t="s">
        <v>11</v>
      </c>
      <c r="F640" t="s">
        <v>1988</v>
      </c>
      <c r="G640" t="s">
        <v>11</v>
      </c>
      <c r="H640" t="s">
        <v>1989</v>
      </c>
      <c r="I640" s="3" t="s">
        <v>3834</v>
      </c>
      <c r="J640" s="2" t="s">
        <v>4080</v>
      </c>
      <c r="K640">
        <v>689683</v>
      </c>
      <c r="L640">
        <v>690375</v>
      </c>
      <c r="M640">
        <f t="shared" si="9"/>
        <v>693</v>
      </c>
    </row>
    <row r="641" spans="1:13" x14ac:dyDescent="0.3">
      <c r="A641" t="s">
        <v>1990</v>
      </c>
      <c r="B641" t="s">
        <v>10</v>
      </c>
      <c r="C641">
        <v>266</v>
      </c>
      <c r="D641">
        <v>254780593</v>
      </c>
      <c r="E641" t="s">
        <v>1991</v>
      </c>
      <c r="F641" t="s">
        <v>1992</v>
      </c>
      <c r="G641" t="s">
        <v>11</v>
      </c>
      <c r="H641" t="s">
        <v>1993</v>
      </c>
      <c r="I641" s="3" t="s">
        <v>3835</v>
      </c>
      <c r="J641" s="2" t="s">
        <v>4080</v>
      </c>
      <c r="K641">
        <v>690508</v>
      </c>
      <c r="L641">
        <v>691308</v>
      </c>
      <c r="M641">
        <f t="shared" si="9"/>
        <v>801</v>
      </c>
    </row>
    <row r="642" spans="1:13" x14ac:dyDescent="0.3">
      <c r="A642" t="s">
        <v>1994</v>
      </c>
      <c r="B642" t="s">
        <v>11</v>
      </c>
      <c r="C642">
        <v>271</v>
      </c>
      <c r="D642">
        <v>254780592</v>
      </c>
      <c r="E642" t="s">
        <v>11</v>
      </c>
      <c r="F642" t="s">
        <v>1995</v>
      </c>
      <c r="G642" t="s">
        <v>11</v>
      </c>
      <c r="H642" t="s">
        <v>1996</v>
      </c>
      <c r="I642" s="3" t="s">
        <v>3836</v>
      </c>
      <c r="J642" s="2" t="s">
        <v>4080</v>
      </c>
      <c r="K642">
        <v>691544</v>
      </c>
      <c r="L642">
        <v>692359</v>
      </c>
      <c r="M642">
        <f t="shared" si="9"/>
        <v>816</v>
      </c>
    </row>
    <row r="643" spans="1:13" x14ac:dyDescent="0.3">
      <c r="A643" t="s">
        <v>1997</v>
      </c>
      <c r="B643" t="s">
        <v>11</v>
      </c>
      <c r="C643">
        <v>273</v>
      </c>
      <c r="D643">
        <v>254780591</v>
      </c>
      <c r="E643" t="s">
        <v>11</v>
      </c>
      <c r="F643" t="s">
        <v>1998</v>
      </c>
      <c r="G643" t="s">
        <v>11</v>
      </c>
      <c r="H643" t="s">
        <v>1999</v>
      </c>
      <c r="I643" s="3" t="s">
        <v>3837</v>
      </c>
      <c r="J643" s="2" t="s">
        <v>4080</v>
      </c>
      <c r="K643">
        <v>692688</v>
      </c>
      <c r="L643">
        <v>693509</v>
      </c>
      <c r="M643">
        <f t="shared" ref="M643:M706" si="10">ABS(L643-K643)+1</f>
        <v>822</v>
      </c>
    </row>
    <row r="644" spans="1:13" x14ac:dyDescent="0.3">
      <c r="A644" t="s">
        <v>2000</v>
      </c>
      <c r="B644" t="s">
        <v>11</v>
      </c>
      <c r="C644">
        <v>91</v>
      </c>
      <c r="D644">
        <v>254780590</v>
      </c>
      <c r="E644" t="s">
        <v>11</v>
      </c>
      <c r="F644" t="s">
        <v>2001</v>
      </c>
      <c r="G644" t="s">
        <v>11</v>
      </c>
      <c r="H644" t="s">
        <v>11</v>
      </c>
      <c r="I644" s="3" t="s">
        <v>3379</v>
      </c>
      <c r="J644" s="2" t="s">
        <v>4080</v>
      </c>
      <c r="K644">
        <v>693711</v>
      </c>
      <c r="L644">
        <v>693986</v>
      </c>
      <c r="M644">
        <f t="shared" si="10"/>
        <v>276</v>
      </c>
    </row>
    <row r="645" spans="1:13" x14ac:dyDescent="0.3">
      <c r="A645" t="s">
        <v>2002</v>
      </c>
      <c r="B645" t="s">
        <v>11</v>
      </c>
      <c r="C645">
        <v>239</v>
      </c>
      <c r="D645">
        <v>254780589</v>
      </c>
      <c r="E645" t="s">
        <v>11</v>
      </c>
      <c r="F645" t="s">
        <v>2003</v>
      </c>
      <c r="G645" t="s">
        <v>11</v>
      </c>
      <c r="H645" t="s">
        <v>2004</v>
      </c>
      <c r="I645" s="3" t="s">
        <v>3379</v>
      </c>
      <c r="J645" s="2" t="s">
        <v>4080</v>
      </c>
      <c r="K645">
        <v>694297</v>
      </c>
      <c r="L645">
        <v>695016</v>
      </c>
      <c r="M645">
        <f t="shared" si="10"/>
        <v>720</v>
      </c>
    </row>
    <row r="646" spans="1:13" x14ac:dyDescent="0.3">
      <c r="A646" t="s">
        <v>2005</v>
      </c>
      <c r="B646" t="s">
        <v>11</v>
      </c>
      <c r="C646">
        <v>317</v>
      </c>
      <c r="D646">
        <v>254780588</v>
      </c>
      <c r="E646" t="s">
        <v>2006</v>
      </c>
      <c r="F646" t="s">
        <v>2007</v>
      </c>
      <c r="G646" t="s">
        <v>11</v>
      </c>
      <c r="H646" t="s">
        <v>2008</v>
      </c>
      <c r="I646" s="3" t="s">
        <v>3838</v>
      </c>
      <c r="J646" s="2" t="s">
        <v>4080</v>
      </c>
      <c r="K646">
        <v>695059</v>
      </c>
      <c r="L646">
        <v>696012</v>
      </c>
      <c r="M646">
        <f t="shared" si="10"/>
        <v>954</v>
      </c>
    </row>
    <row r="647" spans="1:13" x14ac:dyDescent="0.3">
      <c r="A647" t="s">
        <v>2009</v>
      </c>
      <c r="B647" t="s">
        <v>11</v>
      </c>
      <c r="C647">
        <v>300</v>
      </c>
      <c r="D647">
        <v>255764498</v>
      </c>
      <c r="E647" t="s">
        <v>2010</v>
      </c>
      <c r="F647" t="s">
        <v>2011</v>
      </c>
      <c r="G647" t="s">
        <v>11</v>
      </c>
      <c r="H647" t="s">
        <v>43</v>
      </c>
      <c r="I647" s="3" t="s">
        <v>3839</v>
      </c>
      <c r="J647" s="2" t="s">
        <v>4080</v>
      </c>
      <c r="K647">
        <v>696058</v>
      </c>
      <c r="L647">
        <v>696960</v>
      </c>
      <c r="M647">
        <f t="shared" si="10"/>
        <v>903</v>
      </c>
    </row>
    <row r="648" spans="1:13" x14ac:dyDescent="0.3">
      <c r="A648" t="s">
        <v>2012</v>
      </c>
      <c r="B648" t="s">
        <v>11</v>
      </c>
      <c r="C648">
        <v>101</v>
      </c>
      <c r="D648">
        <v>254780586</v>
      </c>
      <c r="E648" t="s">
        <v>11</v>
      </c>
      <c r="F648" t="s">
        <v>2013</v>
      </c>
      <c r="G648" t="s">
        <v>11</v>
      </c>
      <c r="H648" t="s">
        <v>2014</v>
      </c>
      <c r="I648" s="3" t="s">
        <v>3840</v>
      </c>
      <c r="J648" s="2" t="s">
        <v>4080</v>
      </c>
      <c r="K648">
        <v>697529</v>
      </c>
      <c r="L648">
        <v>697834</v>
      </c>
      <c r="M648">
        <f t="shared" si="10"/>
        <v>306</v>
      </c>
    </row>
    <row r="649" spans="1:13" x14ac:dyDescent="0.3">
      <c r="A649" t="s">
        <v>2015</v>
      </c>
      <c r="B649" t="s">
        <v>10</v>
      </c>
      <c r="C649">
        <v>191</v>
      </c>
      <c r="D649">
        <v>254780585</v>
      </c>
      <c r="E649" t="s">
        <v>1843</v>
      </c>
      <c r="F649" t="s">
        <v>2016</v>
      </c>
      <c r="G649" t="s">
        <v>11</v>
      </c>
      <c r="H649" t="s">
        <v>1845</v>
      </c>
      <c r="I649" s="3" t="s">
        <v>3841</v>
      </c>
      <c r="J649" s="2" t="s">
        <v>4080</v>
      </c>
      <c r="K649">
        <v>697932</v>
      </c>
      <c r="L649">
        <v>698507</v>
      </c>
      <c r="M649">
        <f t="shared" si="10"/>
        <v>576</v>
      </c>
    </row>
    <row r="650" spans="1:13" x14ac:dyDescent="0.3">
      <c r="A650" t="s">
        <v>2017</v>
      </c>
      <c r="B650" t="s">
        <v>11</v>
      </c>
      <c r="C650">
        <v>97</v>
      </c>
      <c r="D650">
        <v>254780584</v>
      </c>
      <c r="E650" t="s">
        <v>2018</v>
      </c>
      <c r="F650" t="s">
        <v>2019</v>
      </c>
      <c r="G650" t="s">
        <v>11</v>
      </c>
      <c r="H650" t="s">
        <v>2020</v>
      </c>
      <c r="I650" s="3" t="s">
        <v>3842</v>
      </c>
      <c r="J650" s="2" t="s">
        <v>4080</v>
      </c>
      <c r="K650">
        <v>698718</v>
      </c>
      <c r="L650">
        <v>699011</v>
      </c>
      <c r="M650">
        <f t="shared" si="10"/>
        <v>294</v>
      </c>
    </row>
    <row r="651" spans="1:13" x14ac:dyDescent="0.3">
      <c r="A651" t="s">
        <v>2021</v>
      </c>
      <c r="B651" t="s">
        <v>11</v>
      </c>
      <c r="C651">
        <v>256</v>
      </c>
      <c r="D651">
        <v>254780583</v>
      </c>
      <c r="E651" t="s">
        <v>11</v>
      </c>
      <c r="F651" t="s">
        <v>2022</v>
      </c>
      <c r="G651" t="s">
        <v>11</v>
      </c>
      <c r="H651" t="s">
        <v>1469</v>
      </c>
      <c r="I651" s="3" t="s">
        <v>3843</v>
      </c>
      <c r="J651" s="2" t="s">
        <v>4080</v>
      </c>
      <c r="K651">
        <v>699385</v>
      </c>
      <c r="L651">
        <v>700155</v>
      </c>
      <c r="M651">
        <f t="shared" si="10"/>
        <v>771</v>
      </c>
    </row>
    <row r="652" spans="1:13" x14ac:dyDescent="0.3">
      <c r="A652" t="s">
        <v>2023</v>
      </c>
      <c r="B652" t="s">
        <v>10</v>
      </c>
      <c r="C652">
        <v>242</v>
      </c>
      <c r="D652">
        <v>254780582</v>
      </c>
      <c r="E652" t="s">
        <v>11</v>
      </c>
      <c r="F652" t="s">
        <v>2024</v>
      </c>
      <c r="G652" t="s">
        <v>11</v>
      </c>
      <c r="H652" t="s">
        <v>1889</v>
      </c>
      <c r="I652" s="3" t="s">
        <v>3844</v>
      </c>
      <c r="J652" s="2" t="s">
        <v>4080</v>
      </c>
      <c r="K652">
        <v>700249</v>
      </c>
      <c r="L652">
        <v>700977</v>
      </c>
      <c r="M652">
        <f t="shared" si="10"/>
        <v>729</v>
      </c>
    </row>
    <row r="653" spans="1:13" x14ac:dyDescent="0.3">
      <c r="A653" t="s">
        <v>2025</v>
      </c>
      <c r="B653" t="s">
        <v>10</v>
      </c>
      <c r="C653">
        <v>33</v>
      </c>
      <c r="D653">
        <v>254780581</v>
      </c>
      <c r="E653" t="s">
        <v>11</v>
      </c>
      <c r="F653" t="s">
        <v>2026</v>
      </c>
      <c r="G653" t="s">
        <v>11</v>
      </c>
      <c r="H653" t="s">
        <v>11</v>
      </c>
      <c r="I653" s="3" t="s">
        <v>3379</v>
      </c>
      <c r="J653" s="2" t="s">
        <v>4080</v>
      </c>
      <c r="K653">
        <v>701211</v>
      </c>
      <c r="L653">
        <v>701312</v>
      </c>
      <c r="M653">
        <f t="shared" si="10"/>
        <v>102</v>
      </c>
    </row>
    <row r="654" spans="1:13" x14ac:dyDescent="0.3">
      <c r="A654" t="s">
        <v>2027</v>
      </c>
      <c r="B654" t="s">
        <v>11</v>
      </c>
      <c r="C654">
        <v>266</v>
      </c>
      <c r="D654">
        <v>255764499</v>
      </c>
      <c r="E654" t="s">
        <v>2028</v>
      </c>
      <c r="F654" t="s">
        <v>2029</v>
      </c>
      <c r="G654" t="s">
        <v>11</v>
      </c>
      <c r="H654" t="s">
        <v>2030</v>
      </c>
      <c r="I654" s="3" t="s">
        <v>3845</v>
      </c>
      <c r="J654" s="2" t="s">
        <v>4080</v>
      </c>
      <c r="K654">
        <v>701370</v>
      </c>
      <c r="L654">
        <v>702170</v>
      </c>
      <c r="M654">
        <f t="shared" si="10"/>
        <v>801</v>
      </c>
    </row>
    <row r="655" spans="1:13" x14ac:dyDescent="0.3">
      <c r="A655" t="s">
        <v>2031</v>
      </c>
      <c r="B655" t="s">
        <v>11</v>
      </c>
      <c r="C655">
        <v>207</v>
      </c>
      <c r="D655">
        <v>254780579</v>
      </c>
      <c r="E655" t="s">
        <v>11</v>
      </c>
      <c r="F655" t="s">
        <v>2032</v>
      </c>
      <c r="G655" t="s">
        <v>11</v>
      </c>
      <c r="H655" t="s">
        <v>2033</v>
      </c>
      <c r="I655" s="3" t="s">
        <v>3379</v>
      </c>
      <c r="J655" s="2" t="s">
        <v>4080</v>
      </c>
      <c r="K655">
        <v>702176</v>
      </c>
      <c r="L655">
        <v>702799</v>
      </c>
      <c r="M655">
        <f t="shared" si="10"/>
        <v>624</v>
      </c>
    </row>
    <row r="656" spans="1:13" x14ac:dyDescent="0.3">
      <c r="A656" t="s">
        <v>2034</v>
      </c>
      <c r="B656" t="s">
        <v>11</v>
      </c>
      <c r="C656">
        <v>298</v>
      </c>
      <c r="D656">
        <v>254780578</v>
      </c>
      <c r="E656" t="s">
        <v>2035</v>
      </c>
      <c r="F656" t="s">
        <v>2036</v>
      </c>
      <c r="G656" t="s">
        <v>11</v>
      </c>
      <c r="H656" t="s">
        <v>2037</v>
      </c>
      <c r="I656" s="3" t="s">
        <v>3846</v>
      </c>
      <c r="J656" s="2" t="s">
        <v>4080</v>
      </c>
      <c r="K656">
        <v>703100</v>
      </c>
      <c r="L656">
        <v>703996</v>
      </c>
      <c r="M656">
        <f t="shared" si="10"/>
        <v>897</v>
      </c>
    </row>
    <row r="657" spans="1:13" x14ac:dyDescent="0.3">
      <c r="A657" t="s">
        <v>2038</v>
      </c>
      <c r="B657" t="s">
        <v>11</v>
      </c>
      <c r="C657">
        <v>232</v>
      </c>
      <c r="D657">
        <v>254780577</v>
      </c>
      <c r="E657" t="s">
        <v>2039</v>
      </c>
      <c r="F657" t="s">
        <v>2040</v>
      </c>
      <c r="G657" t="s">
        <v>11</v>
      </c>
      <c r="H657" t="s">
        <v>2041</v>
      </c>
      <c r="I657" s="3" t="s">
        <v>3847</v>
      </c>
      <c r="J657" s="2" t="s">
        <v>4080</v>
      </c>
      <c r="K657">
        <v>703996</v>
      </c>
      <c r="L657">
        <v>704694</v>
      </c>
      <c r="M657">
        <f t="shared" si="10"/>
        <v>699</v>
      </c>
    </row>
    <row r="658" spans="1:13" x14ac:dyDescent="0.3">
      <c r="A658" t="s">
        <v>2042</v>
      </c>
      <c r="B658" t="s">
        <v>11</v>
      </c>
      <c r="C658">
        <v>597</v>
      </c>
      <c r="D658">
        <v>254780576</v>
      </c>
      <c r="E658" t="s">
        <v>11</v>
      </c>
      <c r="F658" t="s">
        <v>2043</v>
      </c>
      <c r="G658" t="s">
        <v>11</v>
      </c>
      <c r="H658" t="s">
        <v>2044</v>
      </c>
      <c r="I658" s="3" t="s">
        <v>3414</v>
      </c>
      <c r="J658" s="2" t="s">
        <v>4080</v>
      </c>
      <c r="K658">
        <v>704868</v>
      </c>
      <c r="L658">
        <v>706661</v>
      </c>
      <c r="M658">
        <f t="shared" si="10"/>
        <v>1794</v>
      </c>
    </row>
    <row r="659" spans="1:13" x14ac:dyDescent="0.3">
      <c r="A659" t="s">
        <v>2045</v>
      </c>
      <c r="B659" t="s">
        <v>11</v>
      </c>
      <c r="C659">
        <v>316</v>
      </c>
      <c r="D659">
        <v>254780575</v>
      </c>
      <c r="E659" t="s">
        <v>11</v>
      </c>
      <c r="F659" t="s">
        <v>2046</v>
      </c>
      <c r="G659" t="s">
        <v>11</v>
      </c>
      <c r="H659" t="s">
        <v>2047</v>
      </c>
      <c r="I659" s="3" t="s">
        <v>3379</v>
      </c>
      <c r="J659" s="2" t="s">
        <v>4080</v>
      </c>
      <c r="K659">
        <v>706902</v>
      </c>
      <c r="L659">
        <v>707852</v>
      </c>
      <c r="M659">
        <f t="shared" si="10"/>
        <v>951</v>
      </c>
    </row>
    <row r="660" spans="1:13" x14ac:dyDescent="0.3">
      <c r="A660" t="s">
        <v>2048</v>
      </c>
      <c r="B660" t="s">
        <v>11</v>
      </c>
      <c r="C660">
        <v>200</v>
      </c>
      <c r="D660">
        <v>255764500</v>
      </c>
      <c r="E660" t="s">
        <v>11</v>
      </c>
      <c r="F660" t="s">
        <v>2049</v>
      </c>
      <c r="G660" t="s">
        <v>11</v>
      </c>
      <c r="H660" t="s">
        <v>11</v>
      </c>
      <c r="I660" s="3" t="s">
        <v>3379</v>
      </c>
      <c r="J660" s="2" t="s">
        <v>4080</v>
      </c>
      <c r="K660">
        <v>708388</v>
      </c>
      <c r="L660">
        <v>708990</v>
      </c>
      <c r="M660">
        <f t="shared" si="10"/>
        <v>603</v>
      </c>
    </row>
    <row r="661" spans="1:13" x14ac:dyDescent="0.3">
      <c r="A661" t="s">
        <v>2050</v>
      </c>
      <c r="B661" t="s">
        <v>11</v>
      </c>
      <c r="C661">
        <v>461</v>
      </c>
      <c r="D661">
        <v>254780573</v>
      </c>
      <c r="E661" t="s">
        <v>2051</v>
      </c>
      <c r="F661" t="s">
        <v>2052</v>
      </c>
      <c r="G661" t="s">
        <v>11</v>
      </c>
      <c r="H661" t="s">
        <v>2053</v>
      </c>
      <c r="I661" s="3" t="s">
        <v>3848</v>
      </c>
      <c r="J661" s="2" t="s">
        <v>4080</v>
      </c>
      <c r="K661">
        <v>709420</v>
      </c>
      <c r="L661">
        <v>710805</v>
      </c>
      <c r="M661">
        <f t="shared" si="10"/>
        <v>1386</v>
      </c>
    </row>
    <row r="662" spans="1:13" x14ac:dyDescent="0.3">
      <c r="A662" t="s">
        <v>2054</v>
      </c>
      <c r="B662" t="s">
        <v>10</v>
      </c>
      <c r="C662">
        <v>192</v>
      </c>
      <c r="D662">
        <v>254780572</v>
      </c>
      <c r="E662" t="s">
        <v>11</v>
      </c>
      <c r="F662" t="s">
        <v>2055</v>
      </c>
      <c r="G662" t="s">
        <v>11</v>
      </c>
      <c r="H662" t="s">
        <v>2056</v>
      </c>
      <c r="I662" s="3" t="s">
        <v>3379</v>
      </c>
      <c r="J662" s="2" t="s">
        <v>4080</v>
      </c>
      <c r="K662">
        <v>711143</v>
      </c>
      <c r="L662">
        <v>711721</v>
      </c>
      <c r="M662">
        <f t="shared" si="10"/>
        <v>579</v>
      </c>
    </row>
    <row r="663" spans="1:13" x14ac:dyDescent="0.3">
      <c r="A663" t="s">
        <v>2057</v>
      </c>
      <c r="B663" t="s">
        <v>10</v>
      </c>
      <c r="C663">
        <v>182</v>
      </c>
      <c r="D663">
        <v>254780571</v>
      </c>
      <c r="E663" t="s">
        <v>11</v>
      </c>
      <c r="F663" t="s">
        <v>2058</v>
      </c>
      <c r="G663" t="s">
        <v>11</v>
      </c>
      <c r="H663" t="s">
        <v>2056</v>
      </c>
      <c r="I663" s="3" t="s">
        <v>3379</v>
      </c>
      <c r="J663" s="2" t="s">
        <v>4080</v>
      </c>
      <c r="K663">
        <v>711849</v>
      </c>
      <c r="L663">
        <v>712397</v>
      </c>
      <c r="M663">
        <f t="shared" si="10"/>
        <v>549</v>
      </c>
    </row>
    <row r="664" spans="1:13" x14ac:dyDescent="0.3">
      <c r="A664" t="s">
        <v>2059</v>
      </c>
      <c r="B664" t="s">
        <v>11</v>
      </c>
      <c r="C664">
        <v>205</v>
      </c>
      <c r="D664">
        <v>254780570</v>
      </c>
      <c r="E664" t="s">
        <v>2060</v>
      </c>
      <c r="F664" t="s">
        <v>2061</v>
      </c>
      <c r="G664" t="s">
        <v>11</v>
      </c>
      <c r="H664" t="s">
        <v>2062</v>
      </c>
      <c r="I664" s="3" t="s">
        <v>3849</v>
      </c>
      <c r="J664" s="2" t="s">
        <v>4080</v>
      </c>
      <c r="K664">
        <v>712566</v>
      </c>
      <c r="L664">
        <v>713183</v>
      </c>
      <c r="M664">
        <f t="shared" si="10"/>
        <v>618</v>
      </c>
    </row>
    <row r="665" spans="1:13" x14ac:dyDescent="0.3">
      <c r="A665" t="s">
        <v>2063</v>
      </c>
      <c r="B665" t="s">
        <v>11</v>
      </c>
      <c r="C665">
        <v>357</v>
      </c>
      <c r="D665">
        <v>254780569</v>
      </c>
      <c r="E665" t="s">
        <v>2064</v>
      </c>
      <c r="F665" t="s">
        <v>2065</v>
      </c>
      <c r="G665" t="s">
        <v>11</v>
      </c>
      <c r="H665" t="s">
        <v>2066</v>
      </c>
      <c r="I665" s="3" t="s">
        <v>3850</v>
      </c>
      <c r="J665" s="2" t="s">
        <v>4080</v>
      </c>
      <c r="K665">
        <v>713180</v>
      </c>
      <c r="L665">
        <v>714253</v>
      </c>
      <c r="M665">
        <f t="shared" si="10"/>
        <v>1074</v>
      </c>
    </row>
    <row r="666" spans="1:13" x14ac:dyDescent="0.3">
      <c r="A666" t="s">
        <v>2067</v>
      </c>
      <c r="B666" t="s">
        <v>10</v>
      </c>
      <c r="C666">
        <v>70</v>
      </c>
      <c r="D666">
        <v>254780568</v>
      </c>
      <c r="E666" t="s">
        <v>11</v>
      </c>
      <c r="F666" t="s">
        <v>2068</v>
      </c>
      <c r="G666" t="s">
        <v>11</v>
      </c>
      <c r="H666" t="s">
        <v>11</v>
      </c>
      <c r="I666" s="3" t="s">
        <v>3379</v>
      </c>
      <c r="J666" s="2" t="s">
        <v>4080</v>
      </c>
      <c r="K666">
        <v>714245</v>
      </c>
      <c r="L666">
        <v>714457</v>
      </c>
      <c r="M666">
        <f t="shared" si="10"/>
        <v>213</v>
      </c>
    </row>
    <row r="667" spans="1:13" x14ac:dyDescent="0.3">
      <c r="A667" t="s">
        <v>2069</v>
      </c>
      <c r="B667" t="s">
        <v>10</v>
      </c>
      <c r="C667">
        <v>246</v>
      </c>
      <c r="D667">
        <v>254780567</v>
      </c>
      <c r="E667" t="s">
        <v>11</v>
      </c>
      <c r="F667" t="s">
        <v>2070</v>
      </c>
      <c r="G667" t="s">
        <v>11</v>
      </c>
      <c r="H667" t="s">
        <v>1877</v>
      </c>
      <c r="I667" s="3" t="s">
        <v>3379</v>
      </c>
      <c r="J667" s="2" t="s">
        <v>4080</v>
      </c>
      <c r="K667">
        <v>714486</v>
      </c>
      <c r="L667">
        <v>715226</v>
      </c>
      <c r="M667">
        <f t="shared" si="10"/>
        <v>741</v>
      </c>
    </row>
    <row r="668" spans="1:13" x14ac:dyDescent="0.3">
      <c r="A668" t="s">
        <v>2071</v>
      </c>
      <c r="B668" t="s">
        <v>10</v>
      </c>
      <c r="C668">
        <v>69</v>
      </c>
      <c r="D668">
        <v>254780565</v>
      </c>
      <c r="E668" t="s">
        <v>11</v>
      </c>
      <c r="F668" t="s">
        <v>2072</v>
      </c>
      <c r="G668" t="s">
        <v>11</v>
      </c>
      <c r="H668" t="s">
        <v>11</v>
      </c>
      <c r="I668" s="3" t="s">
        <v>3379</v>
      </c>
      <c r="J668" s="2" t="s">
        <v>4080</v>
      </c>
      <c r="K668">
        <v>716042</v>
      </c>
      <c r="L668">
        <v>716251</v>
      </c>
      <c r="M668">
        <f t="shared" si="10"/>
        <v>210</v>
      </c>
    </row>
    <row r="669" spans="1:13" x14ac:dyDescent="0.3">
      <c r="A669" t="s">
        <v>2073</v>
      </c>
      <c r="B669" t="s">
        <v>11</v>
      </c>
      <c r="C669">
        <v>107</v>
      </c>
      <c r="D669">
        <v>254780564</v>
      </c>
      <c r="E669" t="s">
        <v>11</v>
      </c>
      <c r="F669" t="s">
        <v>2074</v>
      </c>
      <c r="G669" t="s">
        <v>11</v>
      </c>
      <c r="H669" t="s">
        <v>2075</v>
      </c>
      <c r="I669" s="3" t="s">
        <v>3379</v>
      </c>
      <c r="J669" s="2" t="s">
        <v>4080</v>
      </c>
      <c r="K669">
        <v>716513</v>
      </c>
      <c r="L669">
        <v>716836</v>
      </c>
      <c r="M669">
        <f t="shared" si="10"/>
        <v>324</v>
      </c>
    </row>
    <row r="670" spans="1:13" x14ac:dyDescent="0.3">
      <c r="A670" t="s">
        <v>2076</v>
      </c>
      <c r="B670" t="s">
        <v>11</v>
      </c>
      <c r="C670">
        <v>195</v>
      </c>
      <c r="D670">
        <v>254780563</v>
      </c>
      <c r="E670" t="s">
        <v>11</v>
      </c>
      <c r="F670" t="s">
        <v>2077</v>
      </c>
      <c r="G670" t="s">
        <v>11</v>
      </c>
      <c r="H670" t="s">
        <v>2078</v>
      </c>
      <c r="I670" s="3" t="s">
        <v>3851</v>
      </c>
      <c r="J670" s="2" t="s">
        <v>4080</v>
      </c>
      <c r="K670">
        <v>716860</v>
      </c>
      <c r="L670">
        <v>717447</v>
      </c>
      <c r="M670">
        <f t="shared" si="10"/>
        <v>588</v>
      </c>
    </row>
    <row r="671" spans="1:13" x14ac:dyDescent="0.3">
      <c r="A671" t="s">
        <v>2079</v>
      </c>
      <c r="B671" t="s">
        <v>10</v>
      </c>
      <c r="C671">
        <v>77</v>
      </c>
      <c r="D671">
        <v>254780562</v>
      </c>
      <c r="E671" t="s">
        <v>11</v>
      </c>
      <c r="F671" t="s">
        <v>2080</v>
      </c>
      <c r="G671" t="s">
        <v>11</v>
      </c>
      <c r="H671" t="s">
        <v>2081</v>
      </c>
      <c r="I671" s="3" t="s">
        <v>3379</v>
      </c>
      <c r="J671" s="2" t="s">
        <v>4080</v>
      </c>
      <c r="K671">
        <v>717731</v>
      </c>
      <c r="L671">
        <v>717964</v>
      </c>
      <c r="M671">
        <f t="shared" si="10"/>
        <v>234</v>
      </c>
    </row>
    <row r="672" spans="1:13" x14ac:dyDescent="0.3">
      <c r="A672" t="s">
        <v>2082</v>
      </c>
      <c r="B672" t="s">
        <v>10</v>
      </c>
      <c r="C672">
        <v>338</v>
      </c>
      <c r="D672">
        <v>254780561</v>
      </c>
      <c r="E672" t="s">
        <v>2083</v>
      </c>
      <c r="F672" t="s">
        <v>2084</v>
      </c>
      <c r="G672" t="s">
        <v>11</v>
      </c>
      <c r="H672" t="s">
        <v>2075</v>
      </c>
      <c r="I672" s="3" t="s">
        <v>3852</v>
      </c>
      <c r="J672" s="2" t="s">
        <v>4080</v>
      </c>
      <c r="K672">
        <v>718560</v>
      </c>
      <c r="L672">
        <v>719576</v>
      </c>
      <c r="M672">
        <f t="shared" si="10"/>
        <v>1017</v>
      </c>
    </row>
    <row r="673" spans="1:13" x14ac:dyDescent="0.3">
      <c r="A673" t="s">
        <v>2085</v>
      </c>
      <c r="B673" t="s">
        <v>10</v>
      </c>
      <c r="C673">
        <v>535</v>
      </c>
      <c r="D673">
        <v>255764501</v>
      </c>
      <c r="E673" t="s">
        <v>2086</v>
      </c>
      <c r="F673" t="s">
        <v>2087</v>
      </c>
      <c r="G673" t="s">
        <v>11</v>
      </c>
      <c r="H673" t="s">
        <v>2088</v>
      </c>
      <c r="I673" s="3" t="s">
        <v>3853</v>
      </c>
      <c r="J673" s="2" t="s">
        <v>4080</v>
      </c>
      <c r="K673">
        <v>719549</v>
      </c>
      <c r="L673">
        <v>721156</v>
      </c>
      <c r="M673">
        <f t="shared" si="10"/>
        <v>1608</v>
      </c>
    </row>
    <row r="674" spans="1:13" x14ac:dyDescent="0.3">
      <c r="A674" t="s">
        <v>2089</v>
      </c>
      <c r="B674" t="s">
        <v>10</v>
      </c>
      <c r="C674">
        <v>234</v>
      </c>
      <c r="D674">
        <v>254780559</v>
      </c>
      <c r="E674" t="s">
        <v>2090</v>
      </c>
      <c r="F674" t="s">
        <v>2091</v>
      </c>
      <c r="G674" t="s">
        <v>11</v>
      </c>
      <c r="H674" t="s">
        <v>2092</v>
      </c>
      <c r="I674" s="3" t="s">
        <v>3854</v>
      </c>
      <c r="J674" s="2" t="s">
        <v>4080</v>
      </c>
      <c r="K674">
        <v>721149</v>
      </c>
      <c r="L674">
        <v>721853</v>
      </c>
      <c r="M674">
        <f t="shared" si="10"/>
        <v>705</v>
      </c>
    </row>
    <row r="675" spans="1:13" x14ac:dyDescent="0.3">
      <c r="A675" t="s">
        <v>2093</v>
      </c>
      <c r="B675" t="s">
        <v>10</v>
      </c>
      <c r="C675">
        <v>396</v>
      </c>
      <c r="D675">
        <v>254780558</v>
      </c>
      <c r="E675" t="s">
        <v>11</v>
      </c>
      <c r="F675" t="s">
        <v>2094</v>
      </c>
      <c r="G675" t="s">
        <v>11</v>
      </c>
      <c r="H675" t="s">
        <v>2095</v>
      </c>
      <c r="I675" s="3" t="s">
        <v>3379</v>
      </c>
      <c r="J675" s="2" t="s">
        <v>4080</v>
      </c>
      <c r="K675">
        <v>722593</v>
      </c>
      <c r="L675">
        <v>723783</v>
      </c>
      <c r="M675">
        <f t="shared" si="10"/>
        <v>1191</v>
      </c>
    </row>
    <row r="676" spans="1:13" x14ac:dyDescent="0.3">
      <c r="A676" t="s">
        <v>2096</v>
      </c>
      <c r="B676" t="s">
        <v>10</v>
      </c>
      <c r="C676">
        <v>160</v>
      </c>
      <c r="D676">
        <v>254780557</v>
      </c>
      <c r="E676" t="s">
        <v>11</v>
      </c>
      <c r="F676" t="s">
        <v>2097</v>
      </c>
      <c r="G676" t="s">
        <v>11</v>
      </c>
      <c r="H676" t="s">
        <v>2098</v>
      </c>
      <c r="I676" s="3" t="s">
        <v>3855</v>
      </c>
      <c r="J676" s="2" t="s">
        <v>4080</v>
      </c>
      <c r="K676">
        <v>723842</v>
      </c>
      <c r="L676">
        <v>724324</v>
      </c>
      <c r="M676">
        <f t="shared" si="10"/>
        <v>483</v>
      </c>
    </row>
    <row r="677" spans="1:13" x14ac:dyDescent="0.3">
      <c r="A677" t="s">
        <v>2099</v>
      </c>
      <c r="B677" t="s">
        <v>10</v>
      </c>
      <c r="C677">
        <v>120</v>
      </c>
      <c r="D677">
        <v>254780556</v>
      </c>
      <c r="E677" t="s">
        <v>11</v>
      </c>
      <c r="F677" t="s">
        <v>2100</v>
      </c>
      <c r="G677" t="s">
        <v>11</v>
      </c>
      <c r="H677" t="s">
        <v>11</v>
      </c>
      <c r="I677" s="3" t="s">
        <v>3379</v>
      </c>
      <c r="J677" s="2" t="s">
        <v>4080</v>
      </c>
      <c r="K677">
        <v>724662</v>
      </c>
      <c r="L677">
        <v>725024</v>
      </c>
      <c r="M677">
        <f t="shared" si="10"/>
        <v>363</v>
      </c>
    </row>
    <row r="678" spans="1:13" x14ac:dyDescent="0.3">
      <c r="A678" t="s">
        <v>2101</v>
      </c>
      <c r="B678" t="s">
        <v>10</v>
      </c>
      <c r="C678">
        <v>41</v>
      </c>
      <c r="D678">
        <v>254780555</v>
      </c>
      <c r="E678" t="s">
        <v>11</v>
      </c>
      <c r="F678" t="s">
        <v>2102</v>
      </c>
      <c r="G678" t="s">
        <v>11</v>
      </c>
      <c r="H678" t="s">
        <v>19</v>
      </c>
      <c r="I678" s="3" t="s">
        <v>3379</v>
      </c>
      <c r="J678" s="2" t="s">
        <v>4080</v>
      </c>
      <c r="K678">
        <v>725077</v>
      </c>
      <c r="L678">
        <v>725202</v>
      </c>
      <c r="M678">
        <f t="shared" si="10"/>
        <v>126</v>
      </c>
    </row>
    <row r="679" spans="1:13" x14ac:dyDescent="0.3">
      <c r="A679" t="s">
        <v>4139</v>
      </c>
      <c r="B679" t="s">
        <v>11</v>
      </c>
      <c r="C679">
        <v>77</v>
      </c>
      <c r="D679">
        <v>346722692</v>
      </c>
      <c r="E679" t="s">
        <v>11</v>
      </c>
      <c r="F679" t="s">
        <v>4140</v>
      </c>
      <c r="G679" t="s">
        <v>11</v>
      </c>
      <c r="H679" t="s">
        <v>11</v>
      </c>
      <c r="I679" t="s">
        <v>4190</v>
      </c>
      <c r="J679" s="2" t="s">
        <v>4080</v>
      </c>
      <c r="K679">
        <v>726252</v>
      </c>
      <c r="L679">
        <v>726328</v>
      </c>
      <c r="M679">
        <f t="shared" si="10"/>
        <v>77</v>
      </c>
    </row>
    <row r="680" spans="1:13" x14ac:dyDescent="0.3">
      <c r="A680" t="s">
        <v>2103</v>
      </c>
      <c r="B680" t="s">
        <v>10</v>
      </c>
      <c r="C680">
        <v>169</v>
      </c>
      <c r="D680">
        <v>254780554</v>
      </c>
      <c r="E680" t="s">
        <v>2104</v>
      </c>
      <c r="F680" t="s">
        <v>2105</v>
      </c>
      <c r="G680" t="s">
        <v>11</v>
      </c>
      <c r="H680" t="s">
        <v>2106</v>
      </c>
      <c r="I680" s="3" t="s">
        <v>3856</v>
      </c>
      <c r="J680" s="2" t="s">
        <v>4080</v>
      </c>
      <c r="K680">
        <v>726527</v>
      </c>
      <c r="L680">
        <v>727036</v>
      </c>
      <c r="M680">
        <f t="shared" si="10"/>
        <v>510</v>
      </c>
    </row>
    <row r="681" spans="1:13" x14ac:dyDescent="0.3">
      <c r="A681" t="s">
        <v>2107</v>
      </c>
      <c r="B681" t="s">
        <v>10</v>
      </c>
      <c r="C681">
        <v>207</v>
      </c>
      <c r="D681">
        <v>254780553</v>
      </c>
      <c r="E681" t="s">
        <v>2108</v>
      </c>
      <c r="F681" t="s">
        <v>2109</v>
      </c>
      <c r="G681" t="s">
        <v>11</v>
      </c>
      <c r="H681" t="s">
        <v>2110</v>
      </c>
      <c r="I681" s="3" t="s">
        <v>3857</v>
      </c>
      <c r="J681" s="2" t="s">
        <v>4080</v>
      </c>
      <c r="K681">
        <v>727084</v>
      </c>
      <c r="L681">
        <v>727707</v>
      </c>
      <c r="M681">
        <f t="shared" si="10"/>
        <v>624</v>
      </c>
    </row>
    <row r="682" spans="1:13" x14ac:dyDescent="0.3">
      <c r="A682" t="s">
        <v>2111</v>
      </c>
      <c r="B682" t="s">
        <v>10</v>
      </c>
      <c r="C682">
        <v>334</v>
      </c>
      <c r="D682">
        <v>254780552</v>
      </c>
      <c r="E682" t="s">
        <v>2112</v>
      </c>
      <c r="F682" t="s">
        <v>2113</v>
      </c>
      <c r="G682" t="s">
        <v>11</v>
      </c>
      <c r="H682" t="s">
        <v>2114</v>
      </c>
      <c r="I682" s="3" t="s">
        <v>3858</v>
      </c>
      <c r="J682" s="2" t="s">
        <v>4080</v>
      </c>
      <c r="K682">
        <v>727751</v>
      </c>
      <c r="L682">
        <v>728755</v>
      </c>
      <c r="M682">
        <f t="shared" si="10"/>
        <v>1005</v>
      </c>
    </row>
    <row r="683" spans="1:13" x14ac:dyDescent="0.3">
      <c r="A683" t="s">
        <v>2115</v>
      </c>
      <c r="B683" t="s">
        <v>10</v>
      </c>
      <c r="C683">
        <v>230</v>
      </c>
      <c r="D683">
        <v>254780551</v>
      </c>
      <c r="E683" t="s">
        <v>2116</v>
      </c>
      <c r="F683" t="s">
        <v>2117</v>
      </c>
      <c r="G683" t="s">
        <v>11</v>
      </c>
      <c r="H683" t="s">
        <v>2118</v>
      </c>
      <c r="I683" s="3" t="s">
        <v>3859</v>
      </c>
      <c r="J683" s="2" t="s">
        <v>4080</v>
      </c>
      <c r="K683">
        <v>729038</v>
      </c>
      <c r="L683">
        <v>729730</v>
      </c>
      <c r="M683">
        <f t="shared" si="10"/>
        <v>693</v>
      </c>
    </row>
    <row r="684" spans="1:13" x14ac:dyDescent="0.3">
      <c r="A684" t="s">
        <v>2119</v>
      </c>
      <c r="B684" t="s">
        <v>10</v>
      </c>
      <c r="C684">
        <v>100</v>
      </c>
      <c r="D684">
        <v>255764502</v>
      </c>
      <c r="E684" t="s">
        <v>11</v>
      </c>
      <c r="F684" t="s">
        <v>2120</v>
      </c>
      <c r="G684" t="s">
        <v>11</v>
      </c>
      <c r="H684" t="s">
        <v>11</v>
      </c>
      <c r="I684" s="3" t="s">
        <v>3379</v>
      </c>
      <c r="J684" s="2" t="s">
        <v>4080</v>
      </c>
      <c r="K684">
        <v>729763</v>
      </c>
      <c r="L684">
        <v>730065</v>
      </c>
      <c r="M684">
        <f t="shared" si="10"/>
        <v>303</v>
      </c>
    </row>
    <row r="685" spans="1:13" x14ac:dyDescent="0.3">
      <c r="A685" t="s">
        <v>2121</v>
      </c>
      <c r="B685" t="s">
        <v>10</v>
      </c>
      <c r="C685">
        <v>271</v>
      </c>
      <c r="D685">
        <v>254780549</v>
      </c>
      <c r="E685" t="s">
        <v>11</v>
      </c>
      <c r="F685" t="s">
        <v>2122</v>
      </c>
      <c r="G685" t="s">
        <v>11</v>
      </c>
      <c r="H685" t="s">
        <v>11</v>
      </c>
      <c r="I685" s="3" t="s">
        <v>3860</v>
      </c>
      <c r="J685" s="2" t="s">
        <v>4080</v>
      </c>
      <c r="K685">
        <v>730219</v>
      </c>
      <c r="L685">
        <v>731034</v>
      </c>
      <c r="M685">
        <f t="shared" si="10"/>
        <v>816</v>
      </c>
    </row>
    <row r="686" spans="1:13" x14ac:dyDescent="0.3">
      <c r="A686" t="s">
        <v>2123</v>
      </c>
      <c r="B686" t="s">
        <v>10</v>
      </c>
      <c r="C686">
        <v>447</v>
      </c>
      <c r="D686">
        <v>254780548</v>
      </c>
      <c r="E686" t="s">
        <v>2124</v>
      </c>
      <c r="F686" t="s">
        <v>2125</v>
      </c>
      <c r="G686" t="s">
        <v>11</v>
      </c>
      <c r="H686" t="s">
        <v>2126</v>
      </c>
      <c r="I686" s="3" t="s">
        <v>3861</v>
      </c>
      <c r="J686" s="2" t="s">
        <v>4080</v>
      </c>
      <c r="K686">
        <v>731085</v>
      </c>
      <c r="L686">
        <v>732428</v>
      </c>
      <c r="M686">
        <f t="shared" si="10"/>
        <v>1344</v>
      </c>
    </row>
    <row r="687" spans="1:13" x14ac:dyDescent="0.3">
      <c r="A687" t="s">
        <v>2127</v>
      </c>
      <c r="B687" t="s">
        <v>10</v>
      </c>
      <c r="C687">
        <v>160</v>
      </c>
      <c r="D687">
        <v>254780547</v>
      </c>
      <c r="E687" t="s">
        <v>11</v>
      </c>
      <c r="F687" t="s">
        <v>2128</v>
      </c>
      <c r="G687" t="s">
        <v>11</v>
      </c>
      <c r="H687" t="s">
        <v>2129</v>
      </c>
      <c r="I687" s="3" t="s">
        <v>3862</v>
      </c>
      <c r="J687" s="2" t="s">
        <v>4080</v>
      </c>
      <c r="K687">
        <v>732535</v>
      </c>
      <c r="L687">
        <v>733017</v>
      </c>
      <c r="M687">
        <f t="shared" si="10"/>
        <v>483</v>
      </c>
    </row>
    <row r="688" spans="1:13" x14ac:dyDescent="0.3">
      <c r="A688" t="s">
        <v>2130</v>
      </c>
      <c r="B688" t="s">
        <v>10</v>
      </c>
      <c r="C688">
        <v>423</v>
      </c>
      <c r="D688">
        <v>254780546</v>
      </c>
      <c r="E688" t="s">
        <v>11</v>
      </c>
      <c r="F688" t="s">
        <v>2131</v>
      </c>
      <c r="G688" t="s">
        <v>11</v>
      </c>
      <c r="H688" t="s">
        <v>2132</v>
      </c>
      <c r="I688" s="3" t="s">
        <v>3379</v>
      </c>
      <c r="J688" s="2" t="s">
        <v>4080</v>
      </c>
      <c r="K688">
        <v>733340</v>
      </c>
      <c r="L688">
        <v>734611</v>
      </c>
      <c r="M688">
        <f t="shared" si="10"/>
        <v>1272</v>
      </c>
    </row>
    <row r="689" spans="1:13" x14ac:dyDescent="0.3">
      <c r="A689" t="s">
        <v>2133</v>
      </c>
      <c r="B689" t="s">
        <v>10</v>
      </c>
      <c r="C689">
        <v>647</v>
      </c>
      <c r="D689">
        <v>254780545</v>
      </c>
      <c r="E689" t="s">
        <v>2134</v>
      </c>
      <c r="F689" t="s">
        <v>2135</v>
      </c>
      <c r="G689" t="s">
        <v>11</v>
      </c>
      <c r="H689" t="s">
        <v>2136</v>
      </c>
      <c r="I689" s="3" t="s">
        <v>3863</v>
      </c>
      <c r="J689" s="2" t="s">
        <v>4080</v>
      </c>
      <c r="K689">
        <v>734770</v>
      </c>
      <c r="L689">
        <v>736713</v>
      </c>
      <c r="M689">
        <f t="shared" si="10"/>
        <v>1944</v>
      </c>
    </row>
    <row r="690" spans="1:13" x14ac:dyDescent="0.3">
      <c r="A690" t="s">
        <v>2137</v>
      </c>
      <c r="B690" t="s">
        <v>10</v>
      </c>
      <c r="C690">
        <v>448</v>
      </c>
      <c r="D690">
        <v>254780544</v>
      </c>
      <c r="E690" t="s">
        <v>11</v>
      </c>
      <c r="F690" t="s">
        <v>2138</v>
      </c>
      <c r="G690" t="s">
        <v>11</v>
      </c>
      <c r="H690" t="s">
        <v>2139</v>
      </c>
      <c r="I690" s="3" t="s">
        <v>3864</v>
      </c>
      <c r="J690" s="2" t="s">
        <v>4080</v>
      </c>
      <c r="K690">
        <v>736874</v>
      </c>
      <c r="L690">
        <v>738220</v>
      </c>
      <c r="M690">
        <f t="shared" si="10"/>
        <v>1347</v>
      </c>
    </row>
    <row r="691" spans="1:13" x14ac:dyDescent="0.3">
      <c r="A691" t="s">
        <v>2140</v>
      </c>
      <c r="B691" t="s">
        <v>10</v>
      </c>
      <c r="C691">
        <v>131</v>
      </c>
      <c r="D691">
        <v>254780543</v>
      </c>
      <c r="E691" t="s">
        <v>11</v>
      </c>
      <c r="F691" t="s">
        <v>2141</v>
      </c>
      <c r="G691" t="s">
        <v>11</v>
      </c>
      <c r="H691" t="s">
        <v>2142</v>
      </c>
      <c r="I691" s="3" t="s">
        <v>3865</v>
      </c>
      <c r="J691" s="2" t="s">
        <v>4080</v>
      </c>
      <c r="K691">
        <v>738391</v>
      </c>
      <c r="L691">
        <v>738786</v>
      </c>
      <c r="M691">
        <f t="shared" si="10"/>
        <v>396</v>
      </c>
    </row>
    <row r="692" spans="1:13" x14ac:dyDescent="0.3">
      <c r="A692" t="s">
        <v>2143</v>
      </c>
      <c r="B692" t="s">
        <v>10</v>
      </c>
      <c r="C692">
        <v>210</v>
      </c>
      <c r="D692">
        <v>254780542</v>
      </c>
      <c r="E692" t="s">
        <v>11</v>
      </c>
      <c r="F692" t="s">
        <v>2144</v>
      </c>
      <c r="G692" t="s">
        <v>11</v>
      </c>
      <c r="H692" t="s">
        <v>2145</v>
      </c>
      <c r="I692" s="3" t="s">
        <v>3379</v>
      </c>
      <c r="J692" s="2" t="s">
        <v>4080</v>
      </c>
      <c r="K692">
        <v>738839</v>
      </c>
      <c r="L692">
        <v>739471</v>
      </c>
      <c r="M692">
        <f t="shared" si="10"/>
        <v>633</v>
      </c>
    </row>
    <row r="693" spans="1:13" x14ac:dyDescent="0.3">
      <c r="A693" t="s">
        <v>2146</v>
      </c>
      <c r="B693" t="s">
        <v>10</v>
      </c>
      <c r="C693">
        <v>44</v>
      </c>
      <c r="D693">
        <v>255764503</v>
      </c>
      <c r="E693" t="s">
        <v>11</v>
      </c>
      <c r="F693" t="s">
        <v>2147</v>
      </c>
      <c r="G693" t="s">
        <v>11</v>
      </c>
      <c r="H693" t="s">
        <v>11</v>
      </c>
      <c r="I693" s="3" t="s">
        <v>3379</v>
      </c>
      <c r="J693" s="2" t="s">
        <v>4080</v>
      </c>
      <c r="K693">
        <v>739987</v>
      </c>
      <c r="L693">
        <v>740121</v>
      </c>
      <c r="M693">
        <f t="shared" si="10"/>
        <v>135</v>
      </c>
    </row>
    <row r="694" spans="1:13" x14ac:dyDescent="0.3">
      <c r="A694" t="s">
        <v>2148</v>
      </c>
      <c r="B694" t="s">
        <v>11</v>
      </c>
      <c r="C694">
        <v>277</v>
      </c>
      <c r="D694">
        <v>254780540</v>
      </c>
      <c r="E694" t="s">
        <v>11</v>
      </c>
      <c r="F694" t="s">
        <v>2149</v>
      </c>
      <c r="G694" t="s">
        <v>11</v>
      </c>
      <c r="H694" t="s">
        <v>1586</v>
      </c>
      <c r="I694" s="3" t="s">
        <v>3412</v>
      </c>
      <c r="J694" s="2" t="s">
        <v>4080</v>
      </c>
      <c r="K694">
        <v>740290</v>
      </c>
      <c r="L694">
        <v>741123</v>
      </c>
      <c r="M694">
        <f t="shared" si="10"/>
        <v>834</v>
      </c>
    </row>
    <row r="695" spans="1:13" x14ac:dyDescent="0.3">
      <c r="A695" t="s">
        <v>2150</v>
      </c>
      <c r="B695" t="s">
        <v>11</v>
      </c>
      <c r="C695">
        <v>273</v>
      </c>
      <c r="D695">
        <v>254780539</v>
      </c>
      <c r="E695" t="s">
        <v>11</v>
      </c>
      <c r="F695" t="s">
        <v>2151</v>
      </c>
      <c r="G695" t="s">
        <v>11</v>
      </c>
      <c r="H695" t="s">
        <v>1586</v>
      </c>
      <c r="I695" s="3" t="s">
        <v>3412</v>
      </c>
      <c r="J695" s="2" t="s">
        <v>4080</v>
      </c>
      <c r="K695">
        <v>741176</v>
      </c>
      <c r="L695">
        <v>741997</v>
      </c>
      <c r="M695">
        <f t="shared" si="10"/>
        <v>822</v>
      </c>
    </row>
    <row r="696" spans="1:13" x14ac:dyDescent="0.3">
      <c r="A696" t="s">
        <v>2152</v>
      </c>
      <c r="B696" t="s">
        <v>11</v>
      </c>
      <c r="C696">
        <v>280</v>
      </c>
      <c r="D696">
        <v>254780538</v>
      </c>
      <c r="E696" t="s">
        <v>11</v>
      </c>
      <c r="F696" t="s">
        <v>2153</v>
      </c>
      <c r="G696" t="s">
        <v>11</v>
      </c>
      <c r="H696" t="s">
        <v>1590</v>
      </c>
      <c r="I696" s="3" t="s">
        <v>3733</v>
      </c>
      <c r="J696" s="2" t="s">
        <v>4080</v>
      </c>
      <c r="K696">
        <v>742002</v>
      </c>
      <c r="L696">
        <v>742844</v>
      </c>
      <c r="M696">
        <f t="shared" si="10"/>
        <v>843</v>
      </c>
    </row>
    <row r="697" spans="1:13" x14ac:dyDescent="0.3">
      <c r="A697" t="s">
        <v>2154</v>
      </c>
      <c r="B697" t="s">
        <v>11</v>
      </c>
      <c r="C697">
        <v>294</v>
      </c>
      <c r="D697">
        <v>254780537</v>
      </c>
      <c r="E697" t="s">
        <v>11</v>
      </c>
      <c r="F697" t="s">
        <v>2155</v>
      </c>
      <c r="G697" t="s">
        <v>11</v>
      </c>
      <c r="H697" t="s">
        <v>2156</v>
      </c>
      <c r="I697" s="3" t="s">
        <v>3866</v>
      </c>
      <c r="J697" s="2" t="s">
        <v>4080</v>
      </c>
      <c r="K697">
        <v>742844</v>
      </c>
      <c r="L697">
        <v>743728</v>
      </c>
      <c r="M697">
        <f t="shared" si="10"/>
        <v>885</v>
      </c>
    </row>
    <row r="698" spans="1:13" x14ac:dyDescent="0.3">
      <c r="A698" t="s">
        <v>2157</v>
      </c>
      <c r="B698" t="s">
        <v>10</v>
      </c>
      <c r="C698">
        <v>314</v>
      </c>
      <c r="D698">
        <v>254780536</v>
      </c>
      <c r="E698" t="s">
        <v>11</v>
      </c>
      <c r="F698" t="s">
        <v>2158</v>
      </c>
      <c r="G698" t="s">
        <v>11</v>
      </c>
      <c r="H698" t="s">
        <v>2159</v>
      </c>
      <c r="I698" s="3" t="s">
        <v>3867</v>
      </c>
      <c r="J698" s="2" t="s">
        <v>4080</v>
      </c>
      <c r="K698">
        <v>744229</v>
      </c>
      <c r="L698">
        <v>745173</v>
      </c>
      <c r="M698">
        <f t="shared" si="10"/>
        <v>945</v>
      </c>
    </row>
    <row r="699" spans="1:13" x14ac:dyDescent="0.3">
      <c r="A699" t="s">
        <v>2160</v>
      </c>
      <c r="B699" t="s">
        <v>10</v>
      </c>
      <c r="C699">
        <v>247</v>
      </c>
      <c r="D699">
        <v>254780535</v>
      </c>
      <c r="E699" t="s">
        <v>11</v>
      </c>
      <c r="F699" t="s">
        <v>2161</v>
      </c>
      <c r="G699" t="s">
        <v>11</v>
      </c>
      <c r="H699" t="s">
        <v>704</v>
      </c>
      <c r="I699" s="3" t="s">
        <v>3868</v>
      </c>
      <c r="J699" s="2" t="s">
        <v>4080</v>
      </c>
      <c r="K699">
        <v>745186</v>
      </c>
      <c r="L699">
        <v>745929</v>
      </c>
      <c r="M699">
        <f t="shared" si="10"/>
        <v>744</v>
      </c>
    </row>
    <row r="700" spans="1:13" x14ac:dyDescent="0.3">
      <c r="A700" t="s">
        <v>2162</v>
      </c>
      <c r="B700" t="s">
        <v>10</v>
      </c>
      <c r="C700">
        <v>85</v>
      </c>
      <c r="D700">
        <v>254780534</v>
      </c>
      <c r="E700" t="s">
        <v>2163</v>
      </c>
      <c r="F700" t="s">
        <v>2164</v>
      </c>
      <c r="G700" t="s">
        <v>11</v>
      </c>
      <c r="H700" t="s">
        <v>2165</v>
      </c>
      <c r="I700" s="3" t="s">
        <v>3869</v>
      </c>
      <c r="J700" s="2" t="s">
        <v>4080</v>
      </c>
      <c r="K700">
        <v>746145</v>
      </c>
      <c r="L700">
        <v>746402</v>
      </c>
      <c r="M700">
        <f t="shared" si="10"/>
        <v>258</v>
      </c>
    </row>
    <row r="701" spans="1:13" x14ac:dyDescent="0.3">
      <c r="A701" t="s">
        <v>2166</v>
      </c>
      <c r="B701" t="s">
        <v>10</v>
      </c>
      <c r="C701">
        <v>423</v>
      </c>
      <c r="D701">
        <v>254780533</v>
      </c>
      <c r="E701" t="s">
        <v>11</v>
      </c>
      <c r="F701" t="s">
        <v>2167</v>
      </c>
      <c r="G701" t="s">
        <v>11</v>
      </c>
      <c r="H701" t="s">
        <v>1108</v>
      </c>
      <c r="I701" s="3" t="s">
        <v>3663</v>
      </c>
      <c r="J701" s="2" t="s">
        <v>4080</v>
      </c>
      <c r="K701">
        <v>746528</v>
      </c>
      <c r="L701">
        <v>747799</v>
      </c>
      <c r="M701">
        <f t="shared" si="10"/>
        <v>1272</v>
      </c>
    </row>
    <row r="702" spans="1:13" x14ac:dyDescent="0.3">
      <c r="A702" t="s">
        <v>2168</v>
      </c>
      <c r="B702" t="s">
        <v>10</v>
      </c>
      <c r="C702">
        <v>325</v>
      </c>
      <c r="D702">
        <v>254780532</v>
      </c>
      <c r="E702" t="s">
        <v>11</v>
      </c>
      <c r="F702" t="s">
        <v>2169</v>
      </c>
      <c r="G702" t="s">
        <v>11</v>
      </c>
      <c r="H702" t="s">
        <v>2170</v>
      </c>
      <c r="I702" s="3" t="s">
        <v>3870</v>
      </c>
      <c r="J702" s="2" t="s">
        <v>4080</v>
      </c>
      <c r="K702">
        <v>747913</v>
      </c>
      <c r="L702">
        <v>748890</v>
      </c>
      <c r="M702">
        <f t="shared" si="10"/>
        <v>978</v>
      </c>
    </row>
    <row r="703" spans="1:13" x14ac:dyDescent="0.3">
      <c r="A703" t="s">
        <v>4141</v>
      </c>
      <c r="B703" t="s">
        <v>10</v>
      </c>
      <c r="C703">
        <v>76</v>
      </c>
      <c r="D703">
        <v>346722692</v>
      </c>
      <c r="E703" t="s">
        <v>11</v>
      </c>
      <c r="F703" t="s">
        <v>4142</v>
      </c>
      <c r="G703" t="s">
        <v>11</v>
      </c>
      <c r="H703" t="s">
        <v>11</v>
      </c>
      <c r="I703" t="s">
        <v>4188</v>
      </c>
      <c r="J703" s="2" t="s">
        <v>4080</v>
      </c>
      <c r="K703">
        <v>749152</v>
      </c>
      <c r="L703">
        <v>749227</v>
      </c>
      <c r="M703">
        <f t="shared" si="10"/>
        <v>76</v>
      </c>
    </row>
    <row r="704" spans="1:13" x14ac:dyDescent="0.3">
      <c r="A704" t="s">
        <v>2171</v>
      </c>
      <c r="B704" t="s">
        <v>10</v>
      </c>
      <c r="C704">
        <v>452</v>
      </c>
      <c r="D704">
        <v>254780531</v>
      </c>
      <c r="E704" t="s">
        <v>11</v>
      </c>
      <c r="F704" t="s">
        <v>2172</v>
      </c>
      <c r="G704" t="s">
        <v>11</v>
      </c>
      <c r="H704" t="s">
        <v>2173</v>
      </c>
      <c r="I704" s="3" t="s">
        <v>3871</v>
      </c>
      <c r="J704" s="2" t="s">
        <v>4080</v>
      </c>
      <c r="K704">
        <v>749696</v>
      </c>
      <c r="L704">
        <v>751054</v>
      </c>
      <c r="M704">
        <f t="shared" si="10"/>
        <v>1359</v>
      </c>
    </row>
    <row r="705" spans="1:13" x14ac:dyDescent="0.3">
      <c r="A705" t="s">
        <v>2174</v>
      </c>
      <c r="B705" t="s">
        <v>10</v>
      </c>
      <c r="C705">
        <v>216</v>
      </c>
      <c r="D705">
        <v>254780530</v>
      </c>
      <c r="E705" t="s">
        <v>11</v>
      </c>
      <c r="F705" t="s">
        <v>2175</v>
      </c>
      <c r="G705" t="s">
        <v>11</v>
      </c>
      <c r="H705" t="s">
        <v>11</v>
      </c>
      <c r="I705" s="3" t="s">
        <v>3379</v>
      </c>
      <c r="J705" s="2" t="s">
        <v>4080</v>
      </c>
      <c r="K705">
        <v>751227</v>
      </c>
      <c r="L705">
        <v>751877</v>
      </c>
      <c r="M705">
        <f t="shared" si="10"/>
        <v>651</v>
      </c>
    </row>
    <row r="706" spans="1:13" x14ac:dyDescent="0.3">
      <c r="A706" t="s">
        <v>2176</v>
      </c>
      <c r="B706" t="s">
        <v>10</v>
      </c>
      <c r="C706">
        <v>343</v>
      </c>
      <c r="D706">
        <v>254780529</v>
      </c>
      <c r="E706" t="s">
        <v>11</v>
      </c>
      <c r="F706" t="s">
        <v>2177</v>
      </c>
      <c r="G706" t="s">
        <v>11</v>
      </c>
      <c r="H706" t="s">
        <v>2178</v>
      </c>
      <c r="I706" s="3" t="s">
        <v>3872</v>
      </c>
      <c r="J706" s="2" t="s">
        <v>4080</v>
      </c>
      <c r="K706">
        <v>751874</v>
      </c>
      <c r="L706">
        <v>752905</v>
      </c>
      <c r="M706">
        <f t="shared" si="10"/>
        <v>1032</v>
      </c>
    </row>
    <row r="707" spans="1:13" x14ac:dyDescent="0.3">
      <c r="A707" t="s">
        <v>2179</v>
      </c>
      <c r="B707" t="s">
        <v>10</v>
      </c>
      <c r="C707">
        <v>396</v>
      </c>
      <c r="D707">
        <v>254780528</v>
      </c>
      <c r="E707" t="s">
        <v>11</v>
      </c>
      <c r="F707" t="s">
        <v>2180</v>
      </c>
      <c r="G707" t="s">
        <v>11</v>
      </c>
      <c r="H707" t="s">
        <v>11</v>
      </c>
      <c r="I707" s="3" t="s">
        <v>3873</v>
      </c>
      <c r="J707" s="2" t="s">
        <v>4080</v>
      </c>
      <c r="K707">
        <v>752914</v>
      </c>
      <c r="L707">
        <v>754104</v>
      </c>
      <c r="M707">
        <f t="shared" ref="M707:M770" si="11">ABS(L707-K707)+1</f>
        <v>1191</v>
      </c>
    </row>
    <row r="708" spans="1:13" x14ac:dyDescent="0.3">
      <c r="A708" t="s">
        <v>2181</v>
      </c>
      <c r="B708" t="s">
        <v>10</v>
      </c>
      <c r="C708">
        <v>397</v>
      </c>
      <c r="D708">
        <v>254780527</v>
      </c>
      <c r="E708" t="s">
        <v>11</v>
      </c>
      <c r="F708" t="s">
        <v>2182</v>
      </c>
      <c r="G708" t="s">
        <v>11</v>
      </c>
      <c r="H708" t="s">
        <v>11</v>
      </c>
      <c r="I708" s="3" t="s">
        <v>3379</v>
      </c>
      <c r="J708" s="2" t="s">
        <v>4080</v>
      </c>
      <c r="K708">
        <v>754108</v>
      </c>
      <c r="L708">
        <v>755301</v>
      </c>
      <c r="M708">
        <f t="shared" si="11"/>
        <v>1194</v>
      </c>
    </row>
    <row r="709" spans="1:13" x14ac:dyDescent="0.3">
      <c r="A709" t="s">
        <v>2183</v>
      </c>
      <c r="B709" t="s">
        <v>10</v>
      </c>
      <c r="C709">
        <v>223</v>
      </c>
      <c r="D709">
        <v>254780526</v>
      </c>
      <c r="E709" t="s">
        <v>2184</v>
      </c>
      <c r="F709" t="s">
        <v>2185</v>
      </c>
      <c r="G709" t="s">
        <v>11</v>
      </c>
      <c r="H709" t="s">
        <v>2186</v>
      </c>
      <c r="I709" s="3" t="s">
        <v>3495</v>
      </c>
      <c r="J709" s="2" t="s">
        <v>4080</v>
      </c>
      <c r="K709">
        <v>756252</v>
      </c>
      <c r="L709">
        <v>756923</v>
      </c>
      <c r="M709">
        <f t="shared" si="11"/>
        <v>672</v>
      </c>
    </row>
    <row r="710" spans="1:13" x14ac:dyDescent="0.3">
      <c r="A710" t="s">
        <v>2187</v>
      </c>
      <c r="B710" t="s">
        <v>10</v>
      </c>
      <c r="C710">
        <v>421</v>
      </c>
      <c r="D710">
        <v>254780525</v>
      </c>
      <c r="E710" t="s">
        <v>2188</v>
      </c>
      <c r="F710" t="s">
        <v>2189</v>
      </c>
      <c r="G710" t="s">
        <v>11</v>
      </c>
      <c r="H710" t="s">
        <v>2190</v>
      </c>
      <c r="I710" s="3" t="s">
        <v>3874</v>
      </c>
      <c r="J710" s="2" t="s">
        <v>4080</v>
      </c>
      <c r="K710">
        <v>757006</v>
      </c>
      <c r="L710">
        <v>758271</v>
      </c>
      <c r="M710">
        <f t="shared" si="11"/>
        <v>1266</v>
      </c>
    </row>
    <row r="711" spans="1:13" x14ac:dyDescent="0.3">
      <c r="A711" t="s">
        <v>2191</v>
      </c>
      <c r="B711" t="s">
        <v>10</v>
      </c>
      <c r="C711">
        <v>480</v>
      </c>
      <c r="D711">
        <v>254780524</v>
      </c>
      <c r="E711" t="s">
        <v>2192</v>
      </c>
      <c r="F711" t="s">
        <v>2193</v>
      </c>
      <c r="G711" t="s">
        <v>11</v>
      </c>
      <c r="H711" t="s">
        <v>2194</v>
      </c>
      <c r="I711" s="3" t="s">
        <v>3875</v>
      </c>
      <c r="J711" s="2" t="s">
        <v>4080</v>
      </c>
      <c r="K711">
        <v>758295</v>
      </c>
      <c r="L711">
        <v>759737</v>
      </c>
      <c r="M711">
        <f t="shared" si="11"/>
        <v>1443</v>
      </c>
    </row>
    <row r="712" spans="1:13" x14ac:dyDescent="0.3">
      <c r="A712" t="s">
        <v>2195</v>
      </c>
      <c r="B712" t="s">
        <v>10</v>
      </c>
      <c r="C712">
        <v>357</v>
      </c>
      <c r="D712">
        <v>254780523</v>
      </c>
      <c r="E712" t="s">
        <v>2196</v>
      </c>
      <c r="F712" t="s">
        <v>2197</v>
      </c>
      <c r="G712" t="s">
        <v>11</v>
      </c>
      <c r="H712" t="s">
        <v>2173</v>
      </c>
      <c r="I712" s="3" t="s">
        <v>3876</v>
      </c>
      <c r="J712" s="2" t="s">
        <v>4080</v>
      </c>
      <c r="K712">
        <v>759741</v>
      </c>
      <c r="L712">
        <v>760814</v>
      </c>
      <c r="M712">
        <f t="shared" si="11"/>
        <v>1074</v>
      </c>
    </row>
    <row r="713" spans="1:13" x14ac:dyDescent="0.3">
      <c r="A713" t="s">
        <v>2198</v>
      </c>
      <c r="B713" t="s">
        <v>10</v>
      </c>
      <c r="C713">
        <v>114</v>
      </c>
      <c r="D713">
        <v>254780522</v>
      </c>
      <c r="E713" t="s">
        <v>2199</v>
      </c>
      <c r="F713" t="s">
        <v>2200</v>
      </c>
      <c r="G713" t="s">
        <v>11</v>
      </c>
      <c r="H713" t="s">
        <v>2201</v>
      </c>
      <c r="I713" s="3" t="s">
        <v>3877</v>
      </c>
      <c r="J713" s="2" t="s">
        <v>4080</v>
      </c>
      <c r="K713">
        <v>760845</v>
      </c>
      <c r="L713">
        <v>761189</v>
      </c>
      <c r="M713">
        <f t="shared" si="11"/>
        <v>345</v>
      </c>
    </row>
    <row r="714" spans="1:13" x14ac:dyDescent="0.3">
      <c r="A714" t="s">
        <v>2202</v>
      </c>
      <c r="B714" t="s">
        <v>10</v>
      </c>
      <c r="C714">
        <v>153</v>
      </c>
      <c r="D714">
        <v>254780521</v>
      </c>
      <c r="E714" t="s">
        <v>2203</v>
      </c>
      <c r="F714" t="s">
        <v>2204</v>
      </c>
      <c r="G714" t="s">
        <v>11</v>
      </c>
      <c r="H714" t="s">
        <v>2205</v>
      </c>
      <c r="I714" s="3" t="s">
        <v>3878</v>
      </c>
      <c r="J714" s="2" t="s">
        <v>4080</v>
      </c>
      <c r="K714">
        <v>761186</v>
      </c>
      <c r="L714">
        <v>761647</v>
      </c>
      <c r="M714">
        <f t="shared" si="11"/>
        <v>462</v>
      </c>
    </row>
    <row r="715" spans="1:13" x14ac:dyDescent="0.3">
      <c r="A715" t="s">
        <v>2206</v>
      </c>
      <c r="B715" t="s">
        <v>10</v>
      </c>
      <c r="C715">
        <v>131</v>
      </c>
      <c r="D715">
        <v>254780520</v>
      </c>
      <c r="E715" t="s">
        <v>2207</v>
      </c>
      <c r="F715" t="s">
        <v>2208</v>
      </c>
      <c r="G715" t="s">
        <v>11</v>
      </c>
      <c r="H715" t="s">
        <v>2209</v>
      </c>
      <c r="I715" s="3" t="s">
        <v>3879</v>
      </c>
      <c r="J715" s="2" t="s">
        <v>4080</v>
      </c>
      <c r="K715">
        <v>761626</v>
      </c>
      <c r="L715">
        <v>762021</v>
      </c>
      <c r="M715">
        <f t="shared" si="11"/>
        <v>396</v>
      </c>
    </row>
    <row r="716" spans="1:13" x14ac:dyDescent="0.3">
      <c r="A716" t="s">
        <v>2210</v>
      </c>
      <c r="B716" t="s">
        <v>10</v>
      </c>
      <c r="C716">
        <v>88</v>
      </c>
      <c r="D716">
        <v>254780519</v>
      </c>
      <c r="E716" t="s">
        <v>2211</v>
      </c>
      <c r="F716" t="s">
        <v>2212</v>
      </c>
      <c r="G716" t="s">
        <v>11</v>
      </c>
      <c r="H716" t="s">
        <v>2213</v>
      </c>
      <c r="I716" s="3" t="s">
        <v>3880</v>
      </c>
      <c r="J716" s="2" t="s">
        <v>4080</v>
      </c>
      <c r="K716">
        <v>762074</v>
      </c>
      <c r="L716">
        <v>762340</v>
      </c>
      <c r="M716">
        <f t="shared" si="11"/>
        <v>267</v>
      </c>
    </row>
    <row r="717" spans="1:13" x14ac:dyDescent="0.3">
      <c r="A717" t="s">
        <v>2214</v>
      </c>
      <c r="B717" t="s">
        <v>10</v>
      </c>
      <c r="C717">
        <v>48</v>
      </c>
      <c r="D717">
        <v>254780518</v>
      </c>
      <c r="E717" t="s">
        <v>11</v>
      </c>
      <c r="F717" t="s">
        <v>2215</v>
      </c>
      <c r="G717" t="s">
        <v>11</v>
      </c>
      <c r="H717" t="s">
        <v>11</v>
      </c>
      <c r="I717" s="3" t="s">
        <v>3379</v>
      </c>
      <c r="J717" s="2" t="s">
        <v>4080</v>
      </c>
      <c r="K717">
        <v>762351</v>
      </c>
      <c r="L717">
        <v>762497</v>
      </c>
      <c r="M717">
        <f t="shared" si="11"/>
        <v>147</v>
      </c>
    </row>
    <row r="718" spans="1:13" x14ac:dyDescent="0.3">
      <c r="A718" t="s">
        <v>2216</v>
      </c>
      <c r="B718" t="s">
        <v>11</v>
      </c>
      <c r="C718">
        <v>101</v>
      </c>
      <c r="D718">
        <v>255764504</v>
      </c>
      <c r="E718" t="s">
        <v>11</v>
      </c>
      <c r="F718" t="s">
        <v>2217</v>
      </c>
      <c r="G718" t="s">
        <v>11</v>
      </c>
      <c r="H718" t="s">
        <v>2218</v>
      </c>
      <c r="I718" s="3" t="s">
        <v>3881</v>
      </c>
      <c r="J718" s="2" t="s">
        <v>4080</v>
      </c>
      <c r="K718">
        <v>762494</v>
      </c>
      <c r="L718">
        <v>762799</v>
      </c>
      <c r="M718">
        <f t="shared" si="11"/>
        <v>306</v>
      </c>
    </row>
    <row r="719" spans="1:13" x14ac:dyDescent="0.3">
      <c r="A719" t="s">
        <v>2219</v>
      </c>
      <c r="B719" t="s">
        <v>11</v>
      </c>
      <c r="C719">
        <v>83</v>
      </c>
      <c r="D719">
        <v>254780516</v>
      </c>
      <c r="E719" t="s">
        <v>11</v>
      </c>
      <c r="F719" t="s">
        <v>2220</v>
      </c>
      <c r="G719" t="s">
        <v>11</v>
      </c>
      <c r="H719" t="s">
        <v>2218</v>
      </c>
      <c r="I719" s="3" t="s">
        <v>3882</v>
      </c>
      <c r="J719" s="2" t="s">
        <v>4080</v>
      </c>
      <c r="K719">
        <v>762963</v>
      </c>
      <c r="L719">
        <v>763214</v>
      </c>
      <c r="M719">
        <f t="shared" si="11"/>
        <v>252</v>
      </c>
    </row>
    <row r="720" spans="1:13" x14ac:dyDescent="0.3">
      <c r="A720" t="s">
        <v>2221</v>
      </c>
      <c r="B720" t="s">
        <v>11</v>
      </c>
      <c r="C720">
        <v>42</v>
      </c>
      <c r="D720">
        <v>254780515</v>
      </c>
      <c r="E720" t="s">
        <v>11</v>
      </c>
      <c r="F720" t="s">
        <v>2222</v>
      </c>
      <c r="G720" t="s">
        <v>11</v>
      </c>
      <c r="H720" t="s">
        <v>11</v>
      </c>
      <c r="I720" s="3" t="s">
        <v>3379</v>
      </c>
      <c r="J720" s="2" t="s">
        <v>4080</v>
      </c>
      <c r="K720">
        <v>763285</v>
      </c>
      <c r="L720">
        <v>763413</v>
      </c>
      <c r="M720">
        <f t="shared" si="11"/>
        <v>129</v>
      </c>
    </row>
    <row r="721" spans="1:13" x14ac:dyDescent="0.3">
      <c r="A721" t="s">
        <v>2223</v>
      </c>
      <c r="B721" t="s">
        <v>11</v>
      </c>
      <c r="C721">
        <v>110</v>
      </c>
      <c r="D721">
        <v>254780514</v>
      </c>
      <c r="E721" t="s">
        <v>11</v>
      </c>
      <c r="F721" t="s">
        <v>2224</v>
      </c>
      <c r="G721" t="s">
        <v>11</v>
      </c>
      <c r="H721" t="s">
        <v>11</v>
      </c>
      <c r="I721" s="3" t="s">
        <v>3883</v>
      </c>
      <c r="J721" s="2" t="s">
        <v>4080</v>
      </c>
      <c r="K721">
        <v>763546</v>
      </c>
      <c r="L721">
        <v>763878</v>
      </c>
      <c r="M721">
        <f t="shared" si="11"/>
        <v>333</v>
      </c>
    </row>
    <row r="722" spans="1:13" x14ac:dyDescent="0.3">
      <c r="A722" t="s">
        <v>2225</v>
      </c>
      <c r="B722" t="s">
        <v>11</v>
      </c>
      <c r="C722">
        <v>66</v>
      </c>
      <c r="D722">
        <v>254780513</v>
      </c>
      <c r="E722" t="s">
        <v>11</v>
      </c>
      <c r="F722" t="s">
        <v>2226</v>
      </c>
      <c r="G722" t="s">
        <v>11</v>
      </c>
      <c r="H722" t="s">
        <v>11</v>
      </c>
      <c r="I722" s="3" t="s">
        <v>3379</v>
      </c>
      <c r="J722" s="2" t="s">
        <v>4080</v>
      </c>
      <c r="K722">
        <v>763887</v>
      </c>
      <c r="L722">
        <v>764087</v>
      </c>
      <c r="M722">
        <f t="shared" si="11"/>
        <v>201</v>
      </c>
    </row>
    <row r="723" spans="1:13" x14ac:dyDescent="0.3">
      <c r="A723" t="s">
        <v>2227</v>
      </c>
      <c r="B723" t="s">
        <v>10</v>
      </c>
      <c r="C723">
        <v>692</v>
      </c>
      <c r="D723">
        <v>254780512</v>
      </c>
      <c r="E723" t="s">
        <v>2228</v>
      </c>
      <c r="F723" t="s">
        <v>2229</v>
      </c>
      <c r="G723" t="s">
        <v>11</v>
      </c>
      <c r="H723" t="s">
        <v>2230</v>
      </c>
      <c r="I723" s="3" t="s">
        <v>3884</v>
      </c>
      <c r="J723" s="2" t="s">
        <v>4080</v>
      </c>
      <c r="K723">
        <v>764293</v>
      </c>
      <c r="L723">
        <v>766371</v>
      </c>
      <c r="M723">
        <f t="shared" si="11"/>
        <v>2079</v>
      </c>
    </row>
    <row r="724" spans="1:13" x14ac:dyDescent="0.3">
      <c r="A724" t="s">
        <v>2231</v>
      </c>
      <c r="B724" t="s">
        <v>10</v>
      </c>
      <c r="C724">
        <v>248</v>
      </c>
      <c r="D724">
        <v>254780511</v>
      </c>
      <c r="E724" t="s">
        <v>2232</v>
      </c>
      <c r="F724" t="s">
        <v>2233</v>
      </c>
      <c r="G724" t="s">
        <v>11</v>
      </c>
      <c r="H724" t="s">
        <v>2234</v>
      </c>
      <c r="I724" s="3" t="s">
        <v>3885</v>
      </c>
      <c r="J724" s="2" t="s">
        <v>4080</v>
      </c>
      <c r="K724">
        <v>766368</v>
      </c>
      <c r="L724">
        <v>767114</v>
      </c>
      <c r="M724">
        <f t="shared" si="11"/>
        <v>747</v>
      </c>
    </row>
    <row r="725" spans="1:13" x14ac:dyDescent="0.3">
      <c r="A725" t="s">
        <v>2235</v>
      </c>
      <c r="B725" t="s">
        <v>10</v>
      </c>
      <c r="C725">
        <v>137</v>
      </c>
      <c r="D725">
        <v>254780510</v>
      </c>
      <c r="E725" t="s">
        <v>11</v>
      </c>
      <c r="F725" t="s">
        <v>2236</v>
      </c>
      <c r="G725" t="s">
        <v>11</v>
      </c>
      <c r="H725" t="s">
        <v>11</v>
      </c>
      <c r="I725" s="3" t="s">
        <v>3379</v>
      </c>
      <c r="J725" s="2" t="s">
        <v>4080</v>
      </c>
      <c r="K725">
        <v>767134</v>
      </c>
      <c r="L725">
        <v>767547</v>
      </c>
      <c r="M725">
        <f t="shared" si="11"/>
        <v>414</v>
      </c>
    </row>
    <row r="726" spans="1:13" x14ac:dyDescent="0.3">
      <c r="A726" t="s">
        <v>2237</v>
      </c>
      <c r="B726" t="s">
        <v>10</v>
      </c>
      <c r="C726">
        <v>112</v>
      </c>
      <c r="D726">
        <v>254780509</v>
      </c>
      <c r="E726" t="s">
        <v>11</v>
      </c>
      <c r="F726" t="s">
        <v>2238</v>
      </c>
      <c r="G726" t="s">
        <v>11</v>
      </c>
      <c r="H726" t="s">
        <v>11</v>
      </c>
      <c r="I726" s="3" t="s">
        <v>3379</v>
      </c>
      <c r="J726" s="2" t="s">
        <v>4080</v>
      </c>
      <c r="K726">
        <v>767582</v>
      </c>
      <c r="L726">
        <v>767920</v>
      </c>
      <c r="M726">
        <f t="shared" si="11"/>
        <v>339</v>
      </c>
    </row>
    <row r="727" spans="1:13" x14ac:dyDescent="0.3">
      <c r="A727" t="s">
        <v>2239</v>
      </c>
      <c r="B727" t="s">
        <v>10</v>
      </c>
      <c r="C727">
        <v>123</v>
      </c>
      <c r="D727">
        <v>254780508</v>
      </c>
      <c r="E727" t="s">
        <v>11</v>
      </c>
      <c r="F727" t="s">
        <v>2240</v>
      </c>
      <c r="G727" t="s">
        <v>11</v>
      </c>
      <c r="H727" t="s">
        <v>11</v>
      </c>
      <c r="I727" s="3" t="s">
        <v>3379</v>
      </c>
      <c r="J727" s="2" t="s">
        <v>4080</v>
      </c>
      <c r="K727">
        <v>767996</v>
      </c>
      <c r="L727">
        <v>768367</v>
      </c>
      <c r="M727">
        <f t="shared" si="11"/>
        <v>372</v>
      </c>
    </row>
    <row r="728" spans="1:13" x14ac:dyDescent="0.3">
      <c r="A728" t="s">
        <v>2241</v>
      </c>
      <c r="B728" t="s">
        <v>10</v>
      </c>
      <c r="C728">
        <v>176</v>
      </c>
      <c r="D728">
        <v>254780507</v>
      </c>
      <c r="E728" t="s">
        <v>11</v>
      </c>
      <c r="F728" t="s">
        <v>2242</v>
      </c>
      <c r="G728" t="s">
        <v>11</v>
      </c>
      <c r="H728" t="s">
        <v>11</v>
      </c>
      <c r="I728" s="3" t="s">
        <v>3379</v>
      </c>
      <c r="J728" s="2" t="s">
        <v>4080</v>
      </c>
      <c r="K728">
        <v>768513</v>
      </c>
      <c r="L728">
        <v>769043</v>
      </c>
      <c r="M728">
        <f t="shared" si="11"/>
        <v>531</v>
      </c>
    </row>
    <row r="729" spans="1:13" x14ac:dyDescent="0.3">
      <c r="A729" t="s">
        <v>2243</v>
      </c>
      <c r="B729" t="s">
        <v>10</v>
      </c>
      <c r="C729">
        <v>306</v>
      </c>
      <c r="D729">
        <v>254780506</v>
      </c>
      <c r="E729" t="s">
        <v>2244</v>
      </c>
      <c r="F729" t="s">
        <v>2245</v>
      </c>
      <c r="G729" t="s">
        <v>11</v>
      </c>
      <c r="H729" t="s">
        <v>2246</v>
      </c>
      <c r="I729" s="3" t="s">
        <v>3886</v>
      </c>
      <c r="J729" s="2" t="s">
        <v>4080</v>
      </c>
      <c r="K729">
        <v>769318</v>
      </c>
      <c r="L729">
        <v>770238</v>
      </c>
      <c r="M729">
        <f t="shared" si="11"/>
        <v>921</v>
      </c>
    </row>
    <row r="730" spans="1:13" x14ac:dyDescent="0.3">
      <c r="A730" t="s">
        <v>2247</v>
      </c>
      <c r="B730" t="s">
        <v>11</v>
      </c>
      <c r="C730">
        <v>234</v>
      </c>
      <c r="D730">
        <v>254780505</v>
      </c>
      <c r="E730" t="s">
        <v>11</v>
      </c>
      <c r="F730" t="s">
        <v>2248</v>
      </c>
      <c r="G730" t="s">
        <v>11</v>
      </c>
      <c r="H730" t="s">
        <v>2249</v>
      </c>
      <c r="I730" s="3" t="s">
        <v>3887</v>
      </c>
      <c r="J730" s="2" t="s">
        <v>4080</v>
      </c>
      <c r="K730">
        <v>770257</v>
      </c>
      <c r="L730">
        <v>770961</v>
      </c>
      <c r="M730">
        <f t="shared" si="11"/>
        <v>705</v>
      </c>
    </row>
    <row r="731" spans="1:13" x14ac:dyDescent="0.3">
      <c r="A731" t="s">
        <v>2250</v>
      </c>
      <c r="B731" t="s">
        <v>11</v>
      </c>
      <c r="C731">
        <v>492</v>
      </c>
      <c r="D731">
        <v>254780504</v>
      </c>
      <c r="E731" t="s">
        <v>11</v>
      </c>
      <c r="F731" t="s">
        <v>2251</v>
      </c>
      <c r="G731" t="s">
        <v>11</v>
      </c>
      <c r="H731" t="s">
        <v>2252</v>
      </c>
      <c r="I731" s="3" t="s">
        <v>3888</v>
      </c>
      <c r="J731" s="2" t="s">
        <v>4080</v>
      </c>
      <c r="K731">
        <v>770971</v>
      </c>
      <c r="L731">
        <v>772449</v>
      </c>
      <c r="M731">
        <f t="shared" si="11"/>
        <v>1479</v>
      </c>
    </row>
    <row r="732" spans="1:13" x14ac:dyDescent="0.3">
      <c r="A732" t="s">
        <v>2253</v>
      </c>
      <c r="B732" t="s">
        <v>11</v>
      </c>
      <c r="C732">
        <v>461</v>
      </c>
      <c r="D732">
        <v>254780503</v>
      </c>
      <c r="E732" t="s">
        <v>202</v>
      </c>
      <c r="F732" t="s">
        <v>2254</v>
      </c>
      <c r="G732" t="s">
        <v>11</v>
      </c>
      <c r="H732" t="s">
        <v>204</v>
      </c>
      <c r="I732" s="3" t="s">
        <v>3889</v>
      </c>
      <c r="J732" s="2" t="s">
        <v>4080</v>
      </c>
      <c r="K732">
        <v>772575</v>
      </c>
      <c r="L732">
        <v>773960</v>
      </c>
      <c r="M732">
        <f t="shared" si="11"/>
        <v>1386</v>
      </c>
    </row>
    <row r="733" spans="1:13" x14ac:dyDescent="0.3">
      <c r="A733" t="s">
        <v>2255</v>
      </c>
      <c r="B733" t="s">
        <v>11</v>
      </c>
      <c r="C733">
        <v>954</v>
      </c>
      <c r="D733">
        <v>254780502</v>
      </c>
      <c r="E733" t="s">
        <v>11</v>
      </c>
      <c r="F733" t="s">
        <v>2256</v>
      </c>
      <c r="G733" t="s">
        <v>11</v>
      </c>
      <c r="H733" t="s">
        <v>2257</v>
      </c>
      <c r="I733" s="3" t="s">
        <v>3890</v>
      </c>
      <c r="J733" s="2" t="s">
        <v>4080</v>
      </c>
      <c r="K733">
        <v>775016</v>
      </c>
      <c r="L733">
        <v>777880</v>
      </c>
      <c r="M733">
        <f t="shared" si="11"/>
        <v>2865</v>
      </c>
    </row>
    <row r="734" spans="1:13" x14ac:dyDescent="0.3">
      <c r="A734" t="s">
        <v>2258</v>
      </c>
      <c r="B734" t="s">
        <v>11</v>
      </c>
      <c r="C734">
        <v>31</v>
      </c>
      <c r="D734">
        <v>254780501</v>
      </c>
      <c r="E734" t="s">
        <v>11</v>
      </c>
      <c r="F734" t="s">
        <v>2259</v>
      </c>
      <c r="G734" t="s">
        <v>11</v>
      </c>
      <c r="H734" t="s">
        <v>11</v>
      </c>
      <c r="I734" s="3" t="s">
        <v>3379</v>
      </c>
      <c r="J734" s="2" t="s">
        <v>4080</v>
      </c>
      <c r="K734">
        <v>777867</v>
      </c>
      <c r="L734">
        <v>777962</v>
      </c>
      <c r="M734">
        <f t="shared" si="11"/>
        <v>96</v>
      </c>
    </row>
    <row r="735" spans="1:13" x14ac:dyDescent="0.3">
      <c r="A735" t="s">
        <v>2260</v>
      </c>
      <c r="B735" t="s">
        <v>11</v>
      </c>
      <c r="C735">
        <v>159</v>
      </c>
      <c r="D735">
        <v>254780500</v>
      </c>
      <c r="E735" t="s">
        <v>11</v>
      </c>
      <c r="F735" t="s">
        <v>2261</v>
      </c>
      <c r="G735" t="s">
        <v>11</v>
      </c>
      <c r="H735" t="s">
        <v>2262</v>
      </c>
      <c r="I735" s="3" t="s">
        <v>3379</v>
      </c>
      <c r="J735" s="2" t="s">
        <v>4080</v>
      </c>
      <c r="K735">
        <v>777962</v>
      </c>
      <c r="L735">
        <v>778441</v>
      </c>
      <c r="M735">
        <f t="shared" si="11"/>
        <v>480</v>
      </c>
    </row>
    <row r="736" spans="1:13" x14ac:dyDescent="0.3">
      <c r="A736" t="s">
        <v>2263</v>
      </c>
      <c r="B736" t="s">
        <v>10</v>
      </c>
      <c r="C736">
        <v>167</v>
      </c>
      <c r="D736">
        <v>254780499</v>
      </c>
      <c r="E736" t="s">
        <v>11</v>
      </c>
      <c r="F736" t="s">
        <v>2264</v>
      </c>
      <c r="G736" t="s">
        <v>11</v>
      </c>
      <c r="H736" t="s">
        <v>2265</v>
      </c>
      <c r="I736" s="3" t="s">
        <v>3379</v>
      </c>
      <c r="J736" s="2" t="s">
        <v>4080</v>
      </c>
      <c r="K736">
        <v>778647</v>
      </c>
      <c r="L736">
        <v>779150</v>
      </c>
      <c r="M736">
        <f t="shared" si="11"/>
        <v>504</v>
      </c>
    </row>
    <row r="737" spans="1:13" x14ac:dyDescent="0.3">
      <c r="A737" t="s">
        <v>2266</v>
      </c>
      <c r="B737" t="s">
        <v>10</v>
      </c>
      <c r="C737">
        <v>364</v>
      </c>
      <c r="D737">
        <v>254780498</v>
      </c>
      <c r="E737" t="s">
        <v>11</v>
      </c>
      <c r="F737" t="s">
        <v>2267</v>
      </c>
      <c r="G737" t="s">
        <v>11</v>
      </c>
      <c r="H737" t="s">
        <v>2268</v>
      </c>
      <c r="I737" s="3" t="s">
        <v>3891</v>
      </c>
      <c r="J737" s="2" t="s">
        <v>4080</v>
      </c>
      <c r="K737">
        <v>779279</v>
      </c>
      <c r="L737">
        <v>780373</v>
      </c>
      <c r="M737">
        <f t="shared" si="11"/>
        <v>1095</v>
      </c>
    </row>
    <row r="738" spans="1:13" x14ac:dyDescent="0.3">
      <c r="A738" t="s">
        <v>2269</v>
      </c>
      <c r="B738" t="s">
        <v>10</v>
      </c>
      <c r="C738">
        <v>324</v>
      </c>
      <c r="D738">
        <v>254780497</v>
      </c>
      <c r="E738" t="s">
        <v>2270</v>
      </c>
      <c r="F738" t="s">
        <v>2271</v>
      </c>
      <c r="G738" t="s">
        <v>11</v>
      </c>
      <c r="H738" t="s">
        <v>1203</v>
      </c>
      <c r="I738" s="3" t="s">
        <v>3892</v>
      </c>
      <c r="J738" s="2" t="s">
        <v>4080</v>
      </c>
      <c r="K738">
        <v>780379</v>
      </c>
      <c r="L738">
        <v>781353</v>
      </c>
      <c r="M738">
        <f t="shared" si="11"/>
        <v>975</v>
      </c>
    </row>
    <row r="739" spans="1:13" x14ac:dyDescent="0.3">
      <c r="A739" t="s">
        <v>2272</v>
      </c>
      <c r="B739" t="s">
        <v>10</v>
      </c>
      <c r="C739">
        <v>114</v>
      </c>
      <c r="D739">
        <v>254780496</v>
      </c>
      <c r="E739" t="s">
        <v>2273</v>
      </c>
      <c r="F739" t="s">
        <v>2274</v>
      </c>
      <c r="G739" t="s">
        <v>11</v>
      </c>
      <c r="H739" t="s">
        <v>1506</v>
      </c>
      <c r="I739" s="3" t="s">
        <v>3893</v>
      </c>
      <c r="J739" s="2" t="s">
        <v>4080</v>
      </c>
      <c r="K739">
        <v>781420</v>
      </c>
      <c r="L739">
        <v>781764</v>
      </c>
      <c r="M739">
        <f t="shared" si="11"/>
        <v>345</v>
      </c>
    </row>
    <row r="740" spans="1:13" x14ac:dyDescent="0.3">
      <c r="A740" t="s">
        <v>2275</v>
      </c>
      <c r="B740" t="s">
        <v>11</v>
      </c>
      <c r="C740">
        <v>205</v>
      </c>
      <c r="D740">
        <v>254780495</v>
      </c>
      <c r="E740" t="s">
        <v>11</v>
      </c>
      <c r="F740" t="s">
        <v>2276</v>
      </c>
      <c r="G740" t="s">
        <v>11</v>
      </c>
      <c r="H740" t="s">
        <v>2277</v>
      </c>
      <c r="I740" s="3" t="s">
        <v>3894</v>
      </c>
      <c r="J740" s="2" t="s">
        <v>4080</v>
      </c>
      <c r="K740">
        <v>782237</v>
      </c>
      <c r="L740">
        <v>782854</v>
      </c>
      <c r="M740">
        <f t="shared" si="11"/>
        <v>618</v>
      </c>
    </row>
    <row r="741" spans="1:13" x14ac:dyDescent="0.3">
      <c r="A741" t="s">
        <v>2278</v>
      </c>
      <c r="B741" t="s">
        <v>10</v>
      </c>
      <c r="C741">
        <v>314</v>
      </c>
      <c r="D741">
        <v>254780494</v>
      </c>
      <c r="E741" t="s">
        <v>11</v>
      </c>
      <c r="F741" t="s">
        <v>2279</v>
      </c>
      <c r="G741" t="s">
        <v>11</v>
      </c>
      <c r="H741" t="s">
        <v>2280</v>
      </c>
      <c r="I741" s="3" t="s">
        <v>3895</v>
      </c>
      <c r="J741" s="2" t="s">
        <v>4080</v>
      </c>
      <c r="K741">
        <v>783013</v>
      </c>
      <c r="L741">
        <v>783957</v>
      </c>
      <c r="M741">
        <f t="shared" si="11"/>
        <v>945</v>
      </c>
    </row>
    <row r="742" spans="1:13" x14ac:dyDescent="0.3">
      <c r="A742" t="s">
        <v>4143</v>
      </c>
      <c r="B742" t="s">
        <v>11</v>
      </c>
      <c r="C742">
        <v>75</v>
      </c>
      <c r="D742">
        <v>346722692</v>
      </c>
      <c r="E742" t="s">
        <v>11</v>
      </c>
      <c r="F742" t="s">
        <v>4144</v>
      </c>
      <c r="G742" t="s">
        <v>11</v>
      </c>
      <c r="H742" t="s">
        <v>11</v>
      </c>
      <c r="I742" t="s">
        <v>4207</v>
      </c>
      <c r="J742" s="2" t="s">
        <v>4080</v>
      </c>
      <c r="K742">
        <v>784527</v>
      </c>
      <c r="L742">
        <v>784601</v>
      </c>
      <c r="M742">
        <f t="shared" si="11"/>
        <v>75</v>
      </c>
    </row>
    <row r="743" spans="1:13" x14ac:dyDescent="0.3">
      <c r="A743" t="s">
        <v>2281</v>
      </c>
      <c r="B743" t="s">
        <v>11</v>
      </c>
      <c r="C743">
        <v>323</v>
      </c>
      <c r="D743">
        <v>254780493</v>
      </c>
      <c r="E743" t="s">
        <v>2282</v>
      </c>
      <c r="F743" t="s">
        <v>2283</v>
      </c>
      <c r="G743" t="s">
        <v>11</v>
      </c>
      <c r="H743" t="s">
        <v>2284</v>
      </c>
      <c r="I743" s="3" t="s">
        <v>3896</v>
      </c>
      <c r="J743" s="2" t="s">
        <v>4080</v>
      </c>
      <c r="K743">
        <v>784943</v>
      </c>
      <c r="L743">
        <v>785914</v>
      </c>
      <c r="M743">
        <f t="shared" si="11"/>
        <v>972</v>
      </c>
    </row>
    <row r="744" spans="1:13" x14ac:dyDescent="0.3">
      <c r="A744" t="s">
        <v>4145</v>
      </c>
      <c r="B744" t="s">
        <v>10</v>
      </c>
      <c r="C744">
        <v>1507</v>
      </c>
      <c r="D744">
        <v>346722692</v>
      </c>
      <c r="E744" t="s">
        <v>11</v>
      </c>
      <c r="F744" t="s">
        <v>4146</v>
      </c>
      <c r="G744" t="s">
        <v>11</v>
      </c>
      <c r="H744" t="s">
        <v>11</v>
      </c>
      <c r="I744" t="s">
        <v>4203</v>
      </c>
      <c r="J744" s="2" t="s">
        <v>4080</v>
      </c>
      <c r="K744">
        <v>786255</v>
      </c>
      <c r="L744">
        <v>787761</v>
      </c>
      <c r="M744">
        <f t="shared" si="11"/>
        <v>1507</v>
      </c>
    </row>
    <row r="745" spans="1:13" x14ac:dyDescent="0.3">
      <c r="A745" t="s">
        <v>4147</v>
      </c>
      <c r="B745" t="s">
        <v>10</v>
      </c>
      <c r="C745">
        <v>77</v>
      </c>
      <c r="D745">
        <v>346722692</v>
      </c>
      <c r="E745" t="s">
        <v>11</v>
      </c>
      <c r="F745" t="s">
        <v>4148</v>
      </c>
      <c r="G745" t="s">
        <v>11</v>
      </c>
      <c r="H745" t="s">
        <v>11</v>
      </c>
      <c r="I745" t="s">
        <v>4202</v>
      </c>
      <c r="J745" s="2" t="s">
        <v>4080</v>
      </c>
      <c r="K745">
        <v>787942</v>
      </c>
      <c r="L745">
        <v>788018</v>
      </c>
      <c r="M745">
        <f t="shared" si="11"/>
        <v>77</v>
      </c>
    </row>
    <row r="746" spans="1:13" x14ac:dyDescent="0.3">
      <c r="A746" t="s">
        <v>4149</v>
      </c>
      <c r="B746" t="s">
        <v>10</v>
      </c>
      <c r="C746">
        <v>76</v>
      </c>
      <c r="D746">
        <v>346722692</v>
      </c>
      <c r="E746" t="s">
        <v>11</v>
      </c>
      <c r="F746" t="s">
        <v>4150</v>
      </c>
      <c r="G746" t="s">
        <v>11</v>
      </c>
      <c r="H746" t="s">
        <v>11</v>
      </c>
      <c r="I746" t="s">
        <v>4198</v>
      </c>
      <c r="J746" s="2" t="s">
        <v>4080</v>
      </c>
      <c r="K746">
        <v>788031</v>
      </c>
      <c r="L746">
        <v>788106</v>
      </c>
      <c r="M746">
        <f t="shared" si="11"/>
        <v>76</v>
      </c>
    </row>
    <row r="747" spans="1:13" x14ac:dyDescent="0.3">
      <c r="A747" t="s">
        <v>2285</v>
      </c>
      <c r="B747" t="s">
        <v>10</v>
      </c>
      <c r="C747">
        <v>40</v>
      </c>
      <c r="D747">
        <v>254780830</v>
      </c>
      <c r="E747" t="s">
        <v>11</v>
      </c>
      <c r="F747" t="s">
        <v>2286</v>
      </c>
      <c r="G747" t="s">
        <v>11</v>
      </c>
      <c r="H747" t="s">
        <v>11</v>
      </c>
      <c r="I747" s="3" t="s">
        <v>3379</v>
      </c>
      <c r="J747" s="2" t="s">
        <v>4080</v>
      </c>
      <c r="K747">
        <v>788331</v>
      </c>
      <c r="L747">
        <v>788453</v>
      </c>
      <c r="M747">
        <f t="shared" si="11"/>
        <v>123</v>
      </c>
    </row>
    <row r="748" spans="1:13" x14ac:dyDescent="0.3">
      <c r="A748" t="s">
        <v>4151</v>
      </c>
      <c r="B748" t="s">
        <v>10</v>
      </c>
      <c r="C748">
        <v>2210</v>
      </c>
      <c r="D748">
        <v>346722692</v>
      </c>
      <c r="E748" t="s">
        <v>11</v>
      </c>
      <c r="F748" t="s">
        <v>4152</v>
      </c>
      <c r="G748" t="s">
        <v>11</v>
      </c>
      <c r="H748" t="s">
        <v>11</v>
      </c>
      <c r="I748" t="s">
        <v>4201</v>
      </c>
      <c r="J748" s="2" t="s">
        <v>4080</v>
      </c>
      <c r="K748">
        <v>788932</v>
      </c>
      <c r="L748">
        <v>791141</v>
      </c>
      <c r="M748">
        <f t="shared" si="11"/>
        <v>2210</v>
      </c>
    </row>
    <row r="749" spans="1:13" x14ac:dyDescent="0.3">
      <c r="A749" t="s">
        <v>4153</v>
      </c>
      <c r="B749" t="s">
        <v>10</v>
      </c>
      <c r="C749">
        <v>115</v>
      </c>
      <c r="D749">
        <v>346722692</v>
      </c>
      <c r="E749" t="s">
        <v>11</v>
      </c>
      <c r="F749" t="s">
        <v>4154</v>
      </c>
      <c r="G749" t="s">
        <v>11</v>
      </c>
      <c r="H749" t="s">
        <v>11</v>
      </c>
      <c r="I749" t="s">
        <v>4200</v>
      </c>
      <c r="J749" s="2" t="s">
        <v>4080</v>
      </c>
      <c r="K749">
        <v>791202</v>
      </c>
      <c r="L749">
        <v>791316</v>
      </c>
      <c r="M749">
        <f t="shared" si="11"/>
        <v>115</v>
      </c>
    </row>
    <row r="750" spans="1:13" x14ac:dyDescent="0.3">
      <c r="A750" t="s">
        <v>4155</v>
      </c>
      <c r="B750" t="s">
        <v>10</v>
      </c>
      <c r="C750">
        <v>77</v>
      </c>
      <c r="D750">
        <v>346722692</v>
      </c>
      <c r="E750" t="s">
        <v>11</v>
      </c>
      <c r="F750" t="s">
        <v>4156</v>
      </c>
      <c r="G750" t="s">
        <v>11</v>
      </c>
      <c r="H750" t="s">
        <v>11</v>
      </c>
      <c r="I750" t="s">
        <v>4188</v>
      </c>
      <c r="J750" s="2" t="s">
        <v>4080</v>
      </c>
      <c r="K750">
        <v>791362</v>
      </c>
      <c r="L750">
        <v>791438</v>
      </c>
      <c r="M750">
        <f t="shared" si="11"/>
        <v>77</v>
      </c>
    </row>
    <row r="751" spans="1:13" x14ac:dyDescent="0.3">
      <c r="A751" t="s">
        <v>2287</v>
      </c>
      <c r="B751" t="s">
        <v>10</v>
      </c>
      <c r="C751">
        <v>341</v>
      </c>
      <c r="D751">
        <v>254780831</v>
      </c>
      <c r="E751" t="s">
        <v>11</v>
      </c>
      <c r="F751" t="s">
        <v>2288</v>
      </c>
      <c r="G751" t="s">
        <v>11</v>
      </c>
      <c r="H751" t="s">
        <v>2289</v>
      </c>
      <c r="I751" s="3" t="s">
        <v>3379</v>
      </c>
      <c r="J751" s="2" t="s">
        <v>4080</v>
      </c>
      <c r="K751">
        <v>791462</v>
      </c>
      <c r="L751">
        <v>792487</v>
      </c>
      <c r="M751">
        <f t="shared" si="11"/>
        <v>1026</v>
      </c>
    </row>
    <row r="752" spans="1:13" x14ac:dyDescent="0.3">
      <c r="A752" t="s">
        <v>2290</v>
      </c>
      <c r="B752" t="s">
        <v>10</v>
      </c>
      <c r="C752">
        <v>628</v>
      </c>
      <c r="D752">
        <v>254780832</v>
      </c>
      <c r="E752" t="s">
        <v>2291</v>
      </c>
      <c r="F752" t="s">
        <v>2292</v>
      </c>
      <c r="G752" t="s">
        <v>11</v>
      </c>
      <c r="H752" t="s">
        <v>2293</v>
      </c>
      <c r="I752" s="3" t="s">
        <v>3897</v>
      </c>
      <c r="J752" s="2" t="s">
        <v>4080</v>
      </c>
      <c r="K752">
        <v>792781</v>
      </c>
      <c r="L752">
        <v>794667</v>
      </c>
      <c r="M752">
        <f t="shared" si="11"/>
        <v>1887</v>
      </c>
    </row>
    <row r="753" spans="1:13" x14ac:dyDescent="0.3">
      <c r="A753" t="s">
        <v>2294</v>
      </c>
      <c r="B753" t="s">
        <v>10</v>
      </c>
      <c r="C753">
        <v>371</v>
      </c>
      <c r="D753">
        <v>254780833</v>
      </c>
      <c r="E753" t="s">
        <v>11</v>
      </c>
      <c r="F753" t="s">
        <v>2295</v>
      </c>
      <c r="G753" t="s">
        <v>11</v>
      </c>
      <c r="H753" t="s">
        <v>2296</v>
      </c>
      <c r="I753" s="3" t="s">
        <v>3379</v>
      </c>
      <c r="J753" s="2" t="s">
        <v>4080</v>
      </c>
      <c r="K753">
        <v>796162</v>
      </c>
      <c r="L753">
        <v>797277</v>
      </c>
      <c r="M753">
        <f t="shared" si="11"/>
        <v>1116</v>
      </c>
    </row>
    <row r="754" spans="1:13" x14ac:dyDescent="0.3">
      <c r="A754" t="s">
        <v>2297</v>
      </c>
      <c r="B754" t="s">
        <v>10</v>
      </c>
      <c r="C754">
        <v>648</v>
      </c>
      <c r="D754">
        <v>254780834</v>
      </c>
      <c r="E754" t="s">
        <v>2298</v>
      </c>
      <c r="F754" t="s">
        <v>2299</v>
      </c>
      <c r="G754" t="s">
        <v>11</v>
      </c>
      <c r="H754" t="s">
        <v>2300</v>
      </c>
      <c r="I754" s="3" t="s">
        <v>3898</v>
      </c>
      <c r="J754" s="2" t="s">
        <v>4080</v>
      </c>
      <c r="K754">
        <v>801416</v>
      </c>
      <c r="L754">
        <v>803362</v>
      </c>
      <c r="M754">
        <f t="shared" si="11"/>
        <v>1947</v>
      </c>
    </row>
    <row r="755" spans="1:13" x14ac:dyDescent="0.3">
      <c r="A755" t="s">
        <v>2301</v>
      </c>
      <c r="B755" t="s">
        <v>10</v>
      </c>
      <c r="C755">
        <v>341</v>
      </c>
      <c r="D755">
        <v>255764505</v>
      </c>
      <c r="E755" t="s">
        <v>11</v>
      </c>
      <c r="F755" t="s">
        <v>2302</v>
      </c>
      <c r="G755" t="s">
        <v>11</v>
      </c>
      <c r="H755" t="s">
        <v>2303</v>
      </c>
      <c r="I755" s="3" t="s">
        <v>3899</v>
      </c>
      <c r="J755" s="2" t="s">
        <v>4080</v>
      </c>
      <c r="K755">
        <v>803890</v>
      </c>
      <c r="L755">
        <v>804915</v>
      </c>
      <c r="M755">
        <f t="shared" si="11"/>
        <v>1026</v>
      </c>
    </row>
    <row r="756" spans="1:13" x14ac:dyDescent="0.3">
      <c r="A756" t="s">
        <v>2304</v>
      </c>
      <c r="B756" t="s">
        <v>10</v>
      </c>
      <c r="C756">
        <v>674</v>
      </c>
      <c r="D756">
        <v>254780836</v>
      </c>
      <c r="E756" t="s">
        <v>11</v>
      </c>
      <c r="F756" t="s">
        <v>2305</v>
      </c>
      <c r="G756" t="s">
        <v>11</v>
      </c>
      <c r="H756" t="s">
        <v>2306</v>
      </c>
      <c r="I756" s="3" t="s">
        <v>3900</v>
      </c>
      <c r="J756" s="2" t="s">
        <v>4080</v>
      </c>
      <c r="K756">
        <v>805395</v>
      </c>
      <c r="L756">
        <v>807419</v>
      </c>
      <c r="M756">
        <f t="shared" si="11"/>
        <v>2025</v>
      </c>
    </row>
    <row r="757" spans="1:13" x14ac:dyDescent="0.3">
      <c r="A757" t="s">
        <v>2307</v>
      </c>
      <c r="B757" t="s">
        <v>10</v>
      </c>
      <c r="C757">
        <v>426</v>
      </c>
      <c r="D757">
        <v>254780837</v>
      </c>
      <c r="E757" t="s">
        <v>11</v>
      </c>
      <c r="F757" t="s">
        <v>2308</v>
      </c>
      <c r="G757" t="s">
        <v>11</v>
      </c>
      <c r="H757" t="s">
        <v>2309</v>
      </c>
      <c r="I757" s="3" t="s">
        <v>3901</v>
      </c>
      <c r="J757" s="2" t="s">
        <v>4080</v>
      </c>
      <c r="K757">
        <v>807416</v>
      </c>
      <c r="L757">
        <v>808696</v>
      </c>
      <c r="M757">
        <f t="shared" si="11"/>
        <v>1281</v>
      </c>
    </row>
    <row r="758" spans="1:13" x14ac:dyDescent="0.3">
      <c r="A758" t="s">
        <v>2310</v>
      </c>
      <c r="B758" t="s">
        <v>10</v>
      </c>
      <c r="C758">
        <v>103</v>
      </c>
      <c r="D758">
        <v>254780838</v>
      </c>
      <c r="E758" t="s">
        <v>11</v>
      </c>
      <c r="F758" t="s">
        <v>2311</v>
      </c>
      <c r="G758" t="s">
        <v>11</v>
      </c>
      <c r="H758" t="s">
        <v>11</v>
      </c>
      <c r="I758" s="3" t="s">
        <v>3379</v>
      </c>
      <c r="J758" s="2" t="s">
        <v>4080</v>
      </c>
      <c r="K758">
        <v>808801</v>
      </c>
      <c r="L758">
        <v>809112</v>
      </c>
      <c r="M758">
        <f t="shared" si="11"/>
        <v>312</v>
      </c>
    </row>
    <row r="759" spans="1:13" x14ac:dyDescent="0.3">
      <c r="A759" t="s">
        <v>2312</v>
      </c>
      <c r="B759" t="s">
        <v>10</v>
      </c>
      <c r="C759">
        <v>32</v>
      </c>
      <c r="D759">
        <v>254780839</v>
      </c>
      <c r="E759" t="s">
        <v>11</v>
      </c>
      <c r="F759" t="s">
        <v>2313</v>
      </c>
      <c r="G759" t="s">
        <v>11</v>
      </c>
      <c r="H759" t="s">
        <v>11</v>
      </c>
      <c r="I759" s="3" t="s">
        <v>3379</v>
      </c>
      <c r="J759" s="2" t="s">
        <v>4080</v>
      </c>
      <c r="K759">
        <v>809281</v>
      </c>
      <c r="L759">
        <v>809379</v>
      </c>
      <c r="M759">
        <f t="shared" si="11"/>
        <v>99</v>
      </c>
    </row>
    <row r="760" spans="1:13" x14ac:dyDescent="0.3">
      <c r="A760" t="s">
        <v>4157</v>
      </c>
      <c r="B760" t="s">
        <v>10</v>
      </c>
      <c r="C760">
        <v>74</v>
      </c>
      <c r="D760">
        <v>346722692</v>
      </c>
      <c r="E760" t="s">
        <v>11</v>
      </c>
      <c r="F760" t="s">
        <v>4158</v>
      </c>
      <c r="G760" t="s">
        <v>11</v>
      </c>
      <c r="H760" t="s">
        <v>11</v>
      </c>
      <c r="I760" t="s">
        <v>4195</v>
      </c>
      <c r="J760" s="2" t="s">
        <v>4080</v>
      </c>
      <c r="K760">
        <v>809822</v>
      </c>
      <c r="L760">
        <v>809895</v>
      </c>
      <c r="M760">
        <f t="shared" si="11"/>
        <v>74</v>
      </c>
    </row>
    <row r="761" spans="1:13" x14ac:dyDescent="0.3">
      <c r="A761" t="s">
        <v>2314</v>
      </c>
      <c r="B761" t="s">
        <v>10</v>
      </c>
      <c r="C761">
        <v>52</v>
      </c>
      <c r="D761">
        <v>254780840</v>
      </c>
      <c r="E761" t="s">
        <v>11</v>
      </c>
      <c r="F761" t="s">
        <v>2315</v>
      </c>
      <c r="G761" t="s">
        <v>11</v>
      </c>
      <c r="H761" t="s">
        <v>11</v>
      </c>
      <c r="I761" s="3" t="s">
        <v>3379</v>
      </c>
      <c r="J761" s="2" t="s">
        <v>4080</v>
      </c>
      <c r="K761">
        <v>809943</v>
      </c>
      <c r="L761">
        <v>810101</v>
      </c>
      <c r="M761">
        <f t="shared" si="11"/>
        <v>159</v>
      </c>
    </row>
    <row r="762" spans="1:13" x14ac:dyDescent="0.3">
      <c r="A762" t="s">
        <v>2316</v>
      </c>
      <c r="B762" t="s">
        <v>11</v>
      </c>
      <c r="C762">
        <v>246</v>
      </c>
      <c r="D762">
        <v>254780841</v>
      </c>
      <c r="E762" t="s">
        <v>11</v>
      </c>
      <c r="F762" t="s">
        <v>2317</v>
      </c>
      <c r="G762" t="s">
        <v>11</v>
      </c>
      <c r="H762" t="s">
        <v>2037</v>
      </c>
      <c r="I762" s="3" t="s">
        <v>3902</v>
      </c>
      <c r="J762" s="2" t="s">
        <v>4080</v>
      </c>
      <c r="K762">
        <v>810312</v>
      </c>
      <c r="L762">
        <v>811052</v>
      </c>
      <c r="M762">
        <f t="shared" si="11"/>
        <v>741</v>
      </c>
    </row>
    <row r="763" spans="1:13" x14ac:dyDescent="0.3">
      <c r="A763" t="s">
        <v>2318</v>
      </c>
      <c r="B763" t="s">
        <v>10</v>
      </c>
      <c r="C763">
        <v>384</v>
      </c>
      <c r="D763">
        <v>254780842</v>
      </c>
      <c r="E763" t="s">
        <v>11</v>
      </c>
      <c r="F763" t="s">
        <v>2319</v>
      </c>
      <c r="G763" t="s">
        <v>11</v>
      </c>
      <c r="H763" t="s">
        <v>149</v>
      </c>
      <c r="I763" s="3" t="s">
        <v>3903</v>
      </c>
      <c r="J763" s="2" t="s">
        <v>4080</v>
      </c>
      <c r="K763">
        <v>811269</v>
      </c>
      <c r="L763">
        <v>812423</v>
      </c>
      <c r="M763">
        <f t="shared" si="11"/>
        <v>1155</v>
      </c>
    </row>
    <row r="764" spans="1:13" x14ac:dyDescent="0.3">
      <c r="A764" t="s">
        <v>2320</v>
      </c>
      <c r="B764" t="s">
        <v>11</v>
      </c>
      <c r="C764">
        <v>420</v>
      </c>
      <c r="D764">
        <v>254780843</v>
      </c>
      <c r="E764" t="s">
        <v>11</v>
      </c>
      <c r="F764" t="s">
        <v>2321</v>
      </c>
      <c r="G764" t="s">
        <v>11</v>
      </c>
      <c r="H764" t="s">
        <v>2322</v>
      </c>
      <c r="I764" s="3" t="s">
        <v>3904</v>
      </c>
      <c r="J764" s="2" t="s">
        <v>4080</v>
      </c>
      <c r="K764">
        <v>812428</v>
      </c>
      <c r="L764">
        <v>813690</v>
      </c>
      <c r="M764">
        <f t="shared" si="11"/>
        <v>1263</v>
      </c>
    </row>
    <row r="765" spans="1:13" x14ac:dyDescent="0.3">
      <c r="A765" t="s">
        <v>4159</v>
      </c>
      <c r="B765" t="s">
        <v>11</v>
      </c>
      <c r="C765">
        <v>75</v>
      </c>
      <c r="D765">
        <v>346722692</v>
      </c>
      <c r="E765" t="s">
        <v>11</v>
      </c>
      <c r="F765" t="s">
        <v>4160</v>
      </c>
      <c r="G765" t="s">
        <v>11</v>
      </c>
      <c r="H765" t="s">
        <v>11</v>
      </c>
      <c r="I765" t="s">
        <v>4193</v>
      </c>
      <c r="J765" s="2" t="s">
        <v>4080</v>
      </c>
      <c r="K765">
        <v>814241</v>
      </c>
      <c r="L765">
        <v>814315</v>
      </c>
      <c r="M765">
        <f t="shared" si="11"/>
        <v>75</v>
      </c>
    </row>
    <row r="766" spans="1:13" x14ac:dyDescent="0.3">
      <c r="A766" t="s">
        <v>2323</v>
      </c>
      <c r="B766" t="s">
        <v>11</v>
      </c>
      <c r="C766">
        <v>113</v>
      </c>
      <c r="D766">
        <v>254780844</v>
      </c>
      <c r="E766" t="s">
        <v>11</v>
      </c>
      <c r="F766" t="s">
        <v>2324</v>
      </c>
      <c r="G766" t="s">
        <v>11</v>
      </c>
      <c r="H766" t="s">
        <v>11</v>
      </c>
      <c r="I766" s="3" t="s">
        <v>3379</v>
      </c>
      <c r="J766" s="2" t="s">
        <v>4080</v>
      </c>
      <c r="K766">
        <v>814527</v>
      </c>
      <c r="L766">
        <v>814868</v>
      </c>
      <c r="M766">
        <f t="shared" si="11"/>
        <v>342</v>
      </c>
    </row>
    <row r="767" spans="1:13" x14ac:dyDescent="0.3">
      <c r="A767" t="s">
        <v>2325</v>
      </c>
      <c r="B767" t="s">
        <v>11</v>
      </c>
      <c r="C767">
        <v>352</v>
      </c>
      <c r="D767">
        <v>254780845</v>
      </c>
      <c r="E767" t="s">
        <v>11</v>
      </c>
      <c r="F767" t="s">
        <v>2326</v>
      </c>
      <c r="G767" t="s">
        <v>11</v>
      </c>
      <c r="H767" t="s">
        <v>48</v>
      </c>
      <c r="I767" s="3" t="s">
        <v>3386</v>
      </c>
      <c r="J767" s="2" t="s">
        <v>4080</v>
      </c>
      <c r="K767">
        <v>815040</v>
      </c>
      <c r="L767">
        <v>816098</v>
      </c>
      <c r="M767">
        <f t="shared" si="11"/>
        <v>1059</v>
      </c>
    </row>
    <row r="768" spans="1:13" x14ac:dyDescent="0.3">
      <c r="A768" t="s">
        <v>2327</v>
      </c>
      <c r="B768" t="s">
        <v>11</v>
      </c>
      <c r="C768">
        <v>324</v>
      </c>
      <c r="D768">
        <v>254780846</v>
      </c>
      <c r="E768" t="s">
        <v>11</v>
      </c>
      <c r="F768" t="s">
        <v>2328</v>
      </c>
      <c r="G768" t="s">
        <v>11</v>
      </c>
      <c r="H768" t="s">
        <v>2329</v>
      </c>
      <c r="I768" s="3" t="s">
        <v>3905</v>
      </c>
      <c r="J768" s="2" t="s">
        <v>4080</v>
      </c>
      <c r="K768">
        <v>816217</v>
      </c>
      <c r="L768">
        <v>817191</v>
      </c>
      <c r="M768">
        <f t="shared" si="11"/>
        <v>975</v>
      </c>
    </row>
    <row r="769" spans="1:13" x14ac:dyDescent="0.3">
      <c r="A769" t="s">
        <v>2330</v>
      </c>
      <c r="B769" t="s">
        <v>11</v>
      </c>
      <c r="C769">
        <v>282</v>
      </c>
      <c r="D769">
        <v>254780847</v>
      </c>
      <c r="E769" t="s">
        <v>11</v>
      </c>
      <c r="F769" t="s">
        <v>2331</v>
      </c>
      <c r="G769" t="s">
        <v>11</v>
      </c>
      <c r="H769" t="s">
        <v>2332</v>
      </c>
      <c r="I769" s="3" t="s">
        <v>3379</v>
      </c>
      <c r="J769" s="2" t="s">
        <v>4080</v>
      </c>
      <c r="K769">
        <v>817204</v>
      </c>
      <c r="L769">
        <v>818052</v>
      </c>
      <c r="M769">
        <f t="shared" si="11"/>
        <v>849</v>
      </c>
    </row>
    <row r="770" spans="1:13" x14ac:dyDescent="0.3">
      <c r="A770" t="s">
        <v>2333</v>
      </c>
      <c r="B770" t="s">
        <v>10</v>
      </c>
      <c r="C770">
        <v>111</v>
      </c>
      <c r="D770">
        <v>254780848</v>
      </c>
      <c r="E770" t="s">
        <v>2334</v>
      </c>
      <c r="F770" t="s">
        <v>2335</v>
      </c>
      <c r="G770" t="s">
        <v>11</v>
      </c>
      <c r="H770" t="s">
        <v>2336</v>
      </c>
      <c r="I770" s="3" t="s">
        <v>3906</v>
      </c>
      <c r="J770" s="2" t="s">
        <v>4080</v>
      </c>
      <c r="K770">
        <v>818317</v>
      </c>
      <c r="L770">
        <v>818652</v>
      </c>
      <c r="M770">
        <f t="shared" si="11"/>
        <v>336</v>
      </c>
    </row>
    <row r="771" spans="1:13" x14ac:dyDescent="0.3">
      <c r="A771" t="s">
        <v>2337</v>
      </c>
      <c r="B771" t="s">
        <v>10</v>
      </c>
      <c r="C771">
        <v>551</v>
      </c>
      <c r="D771">
        <v>254780849</v>
      </c>
      <c r="E771" t="s">
        <v>11</v>
      </c>
      <c r="F771" t="s">
        <v>2338</v>
      </c>
      <c r="G771" t="s">
        <v>11</v>
      </c>
      <c r="H771" t="s">
        <v>2339</v>
      </c>
      <c r="I771" s="3" t="s">
        <v>3907</v>
      </c>
      <c r="J771" s="2" t="s">
        <v>4080</v>
      </c>
      <c r="K771">
        <v>818723</v>
      </c>
      <c r="L771">
        <v>820378</v>
      </c>
      <c r="M771">
        <f t="shared" ref="M771:M834" si="12">ABS(L771-K771)+1</f>
        <v>1656</v>
      </c>
    </row>
    <row r="772" spans="1:13" x14ac:dyDescent="0.3">
      <c r="A772" t="s">
        <v>2340</v>
      </c>
      <c r="B772" t="s">
        <v>10</v>
      </c>
      <c r="C772">
        <v>30</v>
      </c>
      <c r="D772">
        <v>254780850</v>
      </c>
      <c r="E772" t="s">
        <v>11</v>
      </c>
      <c r="F772" t="s">
        <v>2341</v>
      </c>
      <c r="G772" t="s">
        <v>11</v>
      </c>
      <c r="H772" t="s">
        <v>11</v>
      </c>
      <c r="I772" s="3" t="s">
        <v>3379</v>
      </c>
      <c r="J772" s="2" t="s">
        <v>4080</v>
      </c>
      <c r="K772">
        <v>820829</v>
      </c>
      <c r="L772">
        <v>820921</v>
      </c>
      <c r="M772">
        <f t="shared" si="12"/>
        <v>93</v>
      </c>
    </row>
    <row r="773" spans="1:13" x14ac:dyDescent="0.3">
      <c r="A773" t="s">
        <v>2342</v>
      </c>
      <c r="B773" t="s">
        <v>10</v>
      </c>
      <c r="C773">
        <v>64</v>
      </c>
      <c r="D773">
        <v>254780851</v>
      </c>
      <c r="E773" t="s">
        <v>11</v>
      </c>
      <c r="F773" t="s">
        <v>2343</v>
      </c>
      <c r="G773" t="s">
        <v>11</v>
      </c>
      <c r="H773" t="s">
        <v>11</v>
      </c>
      <c r="I773" s="3" t="s">
        <v>3379</v>
      </c>
      <c r="J773" s="2" t="s">
        <v>4080</v>
      </c>
      <c r="K773">
        <v>820860</v>
      </c>
      <c r="L773">
        <v>821054</v>
      </c>
      <c r="M773">
        <f t="shared" si="12"/>
        <v>195</v>
      </c>
    </row>
    <row r="774" spans="1:13" x14ac:dyDescent="0.3">
      <c r="A774" t="s">
        <v>4161</v>
      </c>
      <c r="B774" t="s">
        <v>11</v>
      </c>
      <c r="C774">
        <v>74</v>
      </c>
      <c r="D774">
        <v>346722692</v>
      </c>
      <c r="E774" t="s">
        <v>11</v>
      </c>
      <c r="F774" t="s">
        <v>4162</v>
      </c>
      <c r="G774" t="s">
        <v>11</v>
      </c>
      <c r="H774" t="s">
        <v>11</v>
      </c>
      <c r="I774" t="s">
        <v>4194</v>
      </c>
      <c r="J774" s="2" t="s">
        <v>4080</v>
      </c>
      <c r="K774">
        <v>821970</v>
      </c>
      <c r="L774">
        <v>822043</v>
      </c>
      <c r="M774">
        <f t="shared" si="12"/>
        <v>74</v>
      </c>
    </row>
    <row r="775" spans="1:13" x14ac:dyDescent="0.3">
      <c r="A775" t="s">
        <v>4163</v>
      </c>
      <c r="B775" t="s">
        <v>10</v>
      </c>
      <c r="C775">
        <v>77</v>
      </c>
      <c r="D775">
        <v>346722692</v>
      </c>
      <c r="E775" t="s">
        <v>11</v>
      </c>
      <c r="F775" t="s">
        <v>4164</v>
      </c>
      <c r="G775" t="s">
        <v>11</v>
      </c>
      <c r="H775" t="s">
        <v>11</v>
      </c>
      <c r="I775" t="s">
        <v>4208</v>
      </c>
      <c r="J775" s="2" t="s">
        <v>4080</v>
      </c>
      <c r="K775">
        <v>822357</v>
      </c>
      <c r="L775">
        <v>822433</v>
      </c>
      <c r="M775">
        <f t="shared" si="12"/>
        <v>77</v>
      </c>
    </row>
    <row r="776" spans="1:13" x14ac:dyDescent="0.3">
      <c r="A776" t="s">
        <v>2344</v>
      </c>
      <c r="B776" t="s">
        <v>10</v>
      </c>
      <c r="C776">
        <v>121</v>
      </c>
      <c r="D776">
        <v>254780852</v>
      </c>
      <c r="E776" t="s">
        <v>2345</v>
      </c>
      <c r="F776" t="s">
        <v>2346</v>
      </c>
      <c r="G776" t="s">
        <v>11</v>
      </c>
      <c r="H776" t="s">
        <v>2347</v>
      </c>
      <c r="I776" s="3" t="s">
        <v>3908</v>
      </c>
      <c r="J776" s="2" t="s">
        <v>4080</v>
      </c>
      <c r="K776">
        <v>822573</v>
      </c>
      <c r="L776">
        <v>822938</v>
      </c>
      <c r="M776">
        <f t="shared" si="12"/>
        <v>366</v>
      </c>
    </row>
    <row r="777" spans="1:13" x14ac:dyDescent="0.3">
      <c r="A777" t="s">
        <v>2348</v>
      </c>
      <c r="B777" t="s">
        <v>10</v>
      </c>
      <c r="C777">
        <v>185</v>
      </c>
      <c r="D777">
        <v>254780853</v>
      </c>
      <c r="E777" t="s">
        <v>2349</v>
      </c>
      <c r="F777" t="s">
        <v>2350</v>
      </c>
      <c r="G777" t="s">
        <v>11</v>
      </c>
      <c r="H777" t="s">
        <v>2351</v>
      </c>
      <c r="I777" s="3" t="s">
        <v>3909</v>
      </c>
      <c r="J777" s="2" t="s">
        <v>4080</v>
      </c>
      <c r="K777">
        <v>822929</v>
      </c>
      <c r="L777">
        <v>823486</v>
      </c>
      <c r="M777">
        <f t="shared" si="12"/>
        <v>558</v>
      </c>
    </row>
    <row r="778" spans="1:13" x14ac:dyDescent="0.3">
      <c r="A778" t="s">
        <v>2352</v>
      </c>
      <c r="B778" t="s">
        <v>10</v>
      </c>
      <c r="C778">
        <v>202</v>
      </c>
      <c r="D778">
        <v>254780854</v>
      </c>
      <c r="E778" t="s">
        <v>2353</v>
      </c>
      <c r="F778" t="s">
        <v>2354</v>
      </c>
      <c r="G778" t="s">
        <v>11</v>
      </c>
      <c r="H778" t="s">
        <v>2355</v>
      </c>
      <c r="I778" s="3" t="s">
        <v>3910</v>
      </c>
      <c r="J778" s="2" t="s">
        <v>4080</v>
      </c>
      <c r="K778">
        <v>823499</v>
      </c>
      <c r="L778">
        <v>824107</v>
      </c>
      <c r="M778">
        <f t="shared" si="12"/>
        <v>609</v>
      </c>
    </row>
    <row r="779" spans="1:13" x14ac:dyDescent="0.3">
      <c r="A779" t="s">
        <v>2356</v>
      </c>
      <c r="B779" t="s">
        <v>10</v>
      </c>
      <c r="C779">
        <v>396</v>
      </c>
      <c r="D779">
        <v>254780855</v>
      </c>
      <c r="E779" t="s">
        <v>2357</v>
      </c>
      <c r="F779" t="s">
        <v>2358</v>
      </c>
      <c r="G779" t="s">
        <v>11</v>
      </c>
      <c r="H779" t="s">
        <v>2359</v>
      </c>
      <c r="I779" s="3" t="s">
        <v>3911</v>
      </c>
      <c r="J779" s="2" t="s">
        <v>4080</v>
      </c>
      <c r="K779">
        <v>824157</v>
      </c>
      <c r="L779">
        <v>825347</v>
      </c>
      <c r="M779">
        <f t="shared" si="12"/>
        <v>1191</v>
      </c>
    </row>
    <row r="780" spans="1:13" x14ac:dyDescent="0.3">
      <c r="A780" t="s">
        <v>2360</v>
      </c>
      <c r="B780" t="s">
        <v>10</v>
      </c>
      <c r="C780">
        <v>218</v>
      </c>
      <c r="D780">
        <v>254780856</v>
      </c>
      <c r="E780" t="s">
        <v>2361</v>
      </c>
      <c r="F780" t="s">
        <v>2362</v>
      </c>
      <c r="G780" t="s">
        <v>11</v>
      </c>
      <c r="H780" t="s">
        <v>2363</v>
      </c>
      <c r="I780" s="3" t="s">
        <v>3912</v>
      </c>
      <c r="J780" s="2" t="s">
        <v>4080</v>
      </c>
      <c r="K780">
        <v>825420</v>
      </c>
      <c r="L780">
        <v>826076</v>
      </c>
      <c r="M780">
        <f t="shared" si="12"/>
        <v>657</v>
      </c>
    </row>
    <row r="781" spans="1:13" x14ac:dyDescent="0.3">
      <c r="A781" t="s">
        <v>2364</v>
      </c>
      <c r="B781" t="s">
        <v>10</v>
      </c>
      <c r="C781">
        <v>32</v>
      </c>
      <c r="D781">
        <v>254780857</v>
      </c>
      <c r="E781" t="s">
        <v>11</v>
      </c>
      <c r="F781" t="s">
        <v>2365</v>
      </c>
      <c r="G781" t="s">
        <v>11</v>
      </c>
      <c r="H781" t="s">
        <v>11</v>
      </c>
      <c r="I781" s="3" t="s">
        <v>3379</v>
      </c>
      <c r="J781" s="2" t="s">
        <v>4080</v>
      </c>
      <c r="K781">
        <v>826134</v>
      </c>
      <c r="L781">
        <v>826232</v>
      </c>
      <c r="M781">
        <f t="shared" si="12"/>
        <v>99</v>
      </c>
    </row>
    <row r="782" spans="1:13" x14ac:dyDescent="0.3">
      <c r="A782" t="s">
        <v>2366</v>
      </c>
      <c r="B782" t="s">
        <v>10</v>
      </c>
      <c r="C782">
        <v>425</v>
      </c>
      <c r="D782">
        <v>254780858</v>
      </c>
      <c r="E782" t="s">
        <v>2367</v>
      </c>
      <c r="F782" t="s">
        <v>2368</v>
      </c>
      <c r="G782" t="s">
        <v>11</v>
      </c>
      <c r="H782" t="s">
        <v>2369</v>
      </c>
      <c r="I782" s="3" t="s">
        <v>3913</v>
      </c>
      <c r="J782" s="2" t="s">
        <v>4080</v>
      </c>
      <c r="K782">
        <v>826256</v>
      </c>
      <c r="L782">
        <v>827533</v>
      </c>
      <c r="M782">
        <f t="shared" si="12"/>
        <v>1278</v>
      </c>
    </row>
    <row r="783" spans="1:13" x14ac:dyDescent="0.3">
      <c r="A783" t="s">
        <v>2370</v>
      </c>
      <c r="B783" t="s">
        <v>10</v>
      </c>
      <c r="C783">
        <v>700</v>
      </c>
      <c r="D783">
        <v>254780859</v>
      </c>
      <c r="E783" t="s">
        <v>2371</v>
      </c>
      <c r="F783" t="s">
        <v>2372</v>
      </c>
      <c r="G783" t="s">
        <v>11</v>
      </c>
      <c r="H783" t="s">
        <v>2373</v>
      </c>
      <c r="I783" s="3" t="s">
        <v>3914</v>
      </c>
      <c r="J783" s="2" t="s">
        <v>4080</v>
      </c>
      <c r="K783">
        <v>827567</v>
      </c>
      <c r="L783">
        <v>829669</v>
      </c>
      <c r="M783">
        <f t="shared" si="12"/>
        <v>2103</v>
      </c>
    </row>
    <row r="784" spans="1:13" x14ac:dyDescent="0.3">
      <c r="A784" t="s">
        <v>2374</v>
      </c>
      <c r="B784" t="s">
        <v>10</v>
      </c>
      <c r="C784">
        <v>348</v>
      </c>
      <c r="D784">
        <v>254780860</v>
      </c>
      <c r="E784" t="s">
        <v>2375</v>
      </c>
      <c r="F784" t="s">
        <v>2376</v>
      </c>
      <c r="G784" t="s">
        <v>11</v>
      </c>
      <c r="H784" t="s">
        <v>2377</v>
      </c>
      <c r="I784" s="3" t="s">
        <v>3915</v>
      </c>
      <c r="J784" s="2" t="s">
        <v>4080</v>
      </c>
      <c r="K784">
        <v>829669</v>
      </c>
      <c r="L784">
        <v>830715</v>
      </c>
      <c r="M784">
        <f t="shared" si="12"/>
        <v>1047</v>
      </c>
    </row>
    <row r="785" spans="1:13" x14ac:dyDescent="0.3">
      <c r="A785" t="s">
        <v>2378</v>
      </c>
      <c r="B785" t="s">
        <v>10</v>
      </c>
      <c r="C785">
        <v>163</v>
      </c>
      <c r="D785">
        <v>254780861</v>
      </c>
      <c r="E785" t="s">
        <v>2379</v>
      </c>
      <c r="F785" t="s">
        <v>2380</v>
      </c>
      <c r="G785" t="s">
        <v>11</v>
      </c>
      <c r="H785" t="s">
        <v>2381</v>
      </c>
      <c r="I785" s="3" t="s">
        <v>3916</v>
      </c>
      <c r="J785" s="2" t="s">
        <v>4080</v>
      </c>
      <c r="K785">
        <v>830726</v>
      </c>
      <c r="L785">
        <v>831217</v>
      </c>
      <c r="M785">
        <f t="shared" si="12"/>
        <v>492</v>
      </c>
    </row>
    <row r="786" spans="1:13" x14ac:dyDescent="0.3">
      <c r="A786" t="s">
        <v>2382</v>
      </c>
      <c r="B786" t="s">
        <v>10</v>
      </c>
      <c r="C786">
        <v>199</v>
      </c>
      <c r="D786">
        <v>254780862</v>
      </c>
      <c r="E786" t="s">
        <v>2383</v>
      </c>
      <c r="F786" t="s">
        <v>2384</v>
      </c>
      <c r="G786" t="s">
        <v>11</v>
      </c>
      <c r="H786" t="s">
        <v>2385</v>
      </c>
      <c r="I786" s="3" t="s">
        <v>3917</v>
      </c>
      <c r="J786" s="2" t="s">
        <v>4080</v>
      </c>
      <c r="K786">
        <v>831298</v>
      </c>
      <c r="L786">
        <v>831897</v>
      </c>
      <c r="M786">
        <f t="shared" si="12"/>
        <v>600</v>
      </c>
    </row>
    <row r="787" spans="1:13" x14ac:dyDescent="0.3">
      <c r="A787" t="s">
        <v>2386</v>
      </c>
      <c r="B787" t="s">
        <v>10</v>
      </c>
      <c r="C787">
        <v>33</v>
      </c>
      <c r="D787">
        <v>254780863</v>
      </c>
      <c r="E787" t="s">
        <v>11</v>
      </c>
      <c r="F787" t="s">
        <v>2387</v>
      </c>
      <c r="G787" t="s">
        <v>11</v>
      </c>
      <c r="H787" t="s">
        <v>11</v>
      </c>
      <c r="I787" s="3" t="s">
        <v>3379</v>
      </c>
      <c r="J787" s="2" t="s">
        <v>4080</v>
      </c>
      <c r="K787">
        <v>831899</v>
      </c>
      <c r="L787">
        <v>832000</v>
      </c>
      <c r="M787">
        <f t="shared" si="12"/>
        <v>102</v>
      </c>
    </row>
    <row r="788" spans="1:13" x14ac:dyDescent="0.3">
      <c r="A788" t="s">
        <v>2388</v>
      </c>
      <c r="B788" t="s">
        <v>10</v>
      </c>
      <c r="C788">
        <v>68</v>
      </c>
      <c r="D788">
        <v>254780864</v>
      </c>
      <c r="E788" t="s">
        <v>2389</v>
      </c>
      <c r="F788" t="s">
        <v>2390</v>
      </c>
      <c r="G788" t="s">
        <v>11</v>
      </c>
      <c r="H788" t="s">
        <v>2391</v>
      </c>
      <c r="I788" s="3" t="s">
        <v>3918</v>
      </c>
      <c r="J788" s="2" t="s">
        <v>4080</v>
      </c>
      <c r="K788">
        <v>832000</v>
      </c>
      <c r="L788">
        <v>832206</v>
      </c>
      <c r="M788">
        <f t="shared" si="12"/>
        <v>207</v>
      </c>
    </row>
    <row r="789" spans="1:13" x14ac:dyDescent="0.3">
      <c r="A789" t="s">
        <v>2392</v>
      </c>
      <c r="B789" t="s">
        <v>10</v>
      </c>
      <c r="C789">
        <v>666</v>
      </c>
      <c r="D789">
        <v>254780865</v>
      </c>
      <c r="E789" t="s">
        <v>2393</v>
      </c>
      <c r="F789" t="s">
        <v>2394</v>
      </c>
      <c r="G789" t="s">
        <v>11</v>
      </c>
      <c r="H789" t="s">
        <v>2395</v>
      </c>
      <c r="I789" s="3" t="s">
        <v>3919</v>
      </c>
      <c r="J789" s="2" t="s">
        <v>4080</v>
      </c>
      <c r="K789">
        <v>832208</v>
      </c>
      <c r="L789">
        <v>834208</v>
      </c>
      <c r="M789">
        <f t="shared" si="12"/>
        <v>2001</v>
      </c>
    </row>
    <row r="790" spans="1:13" x14ac:dyDescent="0.3">
      <c r="A790" t="s">
        <v>2396</v>
      </c>
      <c r="B790" t="s">
        <v>10</v>
      </c>
      <c r="C790">
        <v>499</v>
      </c>
      <c r="D790">
        <v>254780866</v>
      </c>
      <c r="E790" t="s">
        <v>2397</v>
      </c>
      <c r="F790" t="s">
        <v>2398</v>
      </c>
      <c r="G790" t="s">
        <v>11</v>
      </c>
      <c r="H790" t="s">
        <v>2399</v>
      </c>
      <c r="I790" s="3" t="s">
        <v>3920</v>
      </c>
      <c r="J790" s="2" t="s">
        <v>4080</v>
      </c>
      <c r="K790">
        <v>834208</v>
      </c>
      <c r="L790">
        <v>835707</v>
      </c>
      <c r="M790">
        <f t="shared" si="12"/>
        <v>1500</v>
      </c>
    </row>
    <row r="791" spans="1:13" x14ac:dyDescent="0.3">
      <c r="A791" t="s">
        <v>2400</v>
      </c>
      <c r="B791" t="s">
        <v>10</v>
      </c>
      <c r="C791">
        <v>478</v>
      </c>
      <c r="D791">
        <v>254780867</v>
      </c>
      <c r="E791" t="s">
        <v>2401</v>
      </c>
      <c r="F791" t="s">
        <v>2402</v>
      </c>
      <c r="G791" t="s">
        <v>11</v>
      </c>
      <c r="H791" t="s">
        <v>2403</v>
      </c>
      <c r="I791" s="3" t="s">
        <v>3921</v>
      </c>
      <c r="J791" s="2" t="s">
        <v>4080</v>
      </c>
      <c r="K791">
        <v>835727</v>
      </c>
      <c r="L791">
        <v>837163</v>
      </c>
      <c r="M791">
        <f t="shared" si="12"/>
        <v>1437</v>
      </c>
    </row>
    <row r="792" spans="1:13" x14ac:dyDescent="0.3">
      <c r="A792" t="s">
        <v>2404</v>
      </c>
      <c r="B792" t="s">
        <v>10</v>
      </c>
      <c r="C792">
        <v>252</v>
      </c>
      <c r="D792">
        <v>254780868</v>
      </c>
      <c r="E792" t="s">
        <v>11</v>
      </c>
      <c r="F792" t="s">
        <v>2405</v>
      </c>
      <c r="G792" t="s">
        <v>11</v>
      </c>
      <c r="H792" t="s">
        <v>2406</v>
      </c>
      <c r="I792" s="3" t="s">
        <v>3922</v>
      </c>
      <c r="J792" s="2" t="s">
        <v>4080</v>
      </c>
      <c r="K792">
        <v>837166</v>
      </c>
      <c r="L792">
        <v>837924</v>
      </c>
      <c r="M792">
        <f t="shared" si="12"/>
        <v>759</v>
      </c>
    </row>
    <row r="793" spans="1:13" x14ac:dyDescent="0.3">
      <c r="A793" t="s">
        <v>2407</v>
      </c>
      <c r="B793" t="s">
        <v>10</v>
      </c>
      <c r="C793">
        <v>559</v>
      </c>
      <c r="D793">
        <v>254780869</v>
      </c>
      <c r="E793" t="s">
        <v>11</v>
      </c>
      <c r="F793" t="s">
        <v>2408</v>
      </c>
      <c r="G793" t="s">
        <v>11</v>
      </c>
      <c r="H793" t="s">
        <v>2409</v>
      </c>
      <c r="I793" s="3" t="s">
        <v>3923</v>
      </c>
      <c r="J793" s="2" t="s">
        <v>4080</v>
      </c>
      <c r="K793">
        <v>837943</v>
      </c>
      <c r="L793">
        <v>839622</v>
      </c>
      <c r="M793">
        <f t="shared" si="12"/>
        <v>1680</v>
      </c>
    </row>
    <row r="794" spans="1:13" x14ac:dyDescent="0.3">
      <c r="A794" t="s">
        <v>2410</v>
      </c>
      <c r="B794" t="s">
        <v>10</v>
      </c>
      <c r="C794">
        <v>449</v>
      </c>
      <c r="D794">
        <v>254780870</v>
      </c>
      <c r="E794" t="s">
        <v>2411</v>
      </c>
      <c r="F794" t="s">
        <v>2412</v>
      </c>
      <c r="G794" t="s">
        <v>11</v>
      </c>
      <c r="H794" t="s">
        <v>2413</v>
      </c>
      <c r="I794" s="3" t="s">
        <v>3924</v>
      </c>
      <c r="J794" s="2" t="s">
        <v>4080</v>
      </c>
      <c r="K794">
        <v>839736</v>
      </c>
      <c r="L794">
        <v>841085</v>
      </c>
      <c r="M794">
        <f t="shared" si="12"/>
        <v>1350</v>
      </c>
    </row>
    <row r="795" spans="1:13" x14ac:dyDescent="0.3">
      <c r="A795" t="s">
        <v>2414</v>
      </c>
      <c r="B795" t="s">
        <v>10</v>
      </c>
      <c r="C795">
        <v>227</v>
      </c>
      <c r="D795">
        <v>254780871</v>
      </c>
      <c r="E795" t="s">
        <v>11</v>
      </c>
      <c r="F795" t="s">
        <v>2415</v>
      </c>
      <c r="G795" t="s">
        <v>11</v>
      </c>
      <c r="H795" t="s">
        <v>2416</v>
      </c>
      <c r="I795" s="3" t="s">
        <v>3925</v>
      </c>
      <c r="J795" s="2" t="s">
        <v>4080</v>
      </c>
      <c r="K795">
        <v>842362</v>
      </c>
      <c r="L795">
        <v>843045</v>
      </c>
      <c r="M795">
        <f t="shared" si="12"/>
        <v>684</v>
      </c>
    </row>
    <row r="796" spans="1:13" x14ac:dyDescent="0.3">
      <c r="A796" t="s">
        <v>2417</v>
      </c>
      <c r="B796" t="s">
        <v>11</v>
      </c>
      <c r="C796">
        <v>254</v>
      </c>
      <c r="D796">
        <v>254780872</v>
      </c>
      <c r="E796" t="s">
        <v>2418</v>
      </c>
      <c r="F796" t="s">
        <v>2419</v>
      </c>
      <c r="G796" t="s">
        <v>11</v>
      </c>
      <c r="H796" t="s">
        <v>2420</v>
      </c>
      <c r="I796" s="3" t="s">
        <v>3926</v>
      </c>
      <c r="J796" s="2" t="s">
        <v>4080</v>
      </c>
      <c r="K796">
        <v>843052</v>
      </c>
      <c r="L796">
        <v>843816</v>
      </c>
      <c r="M796">
        <f t="shared" si="12"/>
        <v>765</v>
      </c>
    </row>
    <row r="797" spans="1:13" x14ac:dyDescent="0.3">
      <c r="A797" t="s">
        <v>2421</v>
      </c>
      <c r="B797" t="s">
        <v>10</v>
      </c>
      <c r="C797">
        <v>411</v>
      </c>
      <c r="D797">
        <v>254780873</v>
      </c>
      <c r="E797" t="s">
        <v>11</v>
      </c>
      <c r="F797" t="s">
        <v>2422</v>
      </c>
      <c r="G797" t="s">
        <v>11</v>
      </c>
      <c r="H797" t="s">
        <v>2423</v>
      </c>
      <c r="I797" s="3" t="s">
        <v>3927</v>
      </c>
      <c r="J797" s="2" t="s">
        <v>4080</v>
      </c>
      <c r="K797">
        <v>843956</v>
      </c>
      <c r="L797">
        <v>845191</v>
      </c>
      <c r="M797">
        <f t="shared" si="12"/>
        <v>1236</v>
      </c>
    </row>
    <row r="798" spans="1:13" x14ac:dyDescent="0.3">
      <c r="A798" t="s">
        <v>2424</v>
      </c>
      <c r="B798" t="s">
        <v>10</v>
      </c>
      <c r="C798">
        <v>357</v>
      </c>
      <c r="D798">
        <v>254780874</v>
      </c>
      <c r="E798" t="s">
        <v>2425</v>
      </c>
      <c r="F798" t="s">
        <v>2426</v>
      </c>
      <c r="G798" t="s">
        <v>11</v>
      </c>
      <c r="H798" t="s">
        <v>2427</v>
      </c>
      <c r="I798" s="3" t="s">
        <v>3928</v>
      </c>
      <c r="J798" s="2" t="s">
        <v>4080</v>
      </c>
      <c r="K798">
        <v>846202</v>
      </c>
      <c r="L798">
        <v>847275</v>
      </c>
      <c r="M798">
        <f t="shared" si="12"/>
        <v>1074</v>
      </c>
    </row>
    <row r="799" spans="1:13" x14ac:dyDescent="0.3">
      <c r="A799" t="s">
        <v>2428</v>
      </c>
      <c r="B799" t="s">
        <v>10</v>
      </c>
      <c r="C799">
        <v>264</v>
      </c>
      <c r="D799">
        <v>254780875</v>
      </c>
      <c r="E799" t="s">
        <v>2429</v>
      </c>
      <c r="F799" t="s">
        <v>2430</v>
      </c>
      <c r="G799" t="s">
        <v>11</v>
      </c>
      <c r="H799" t="s">
        <v>2431</v>
      </c>
      <c r="I799" s="3" t="s">
        <v>3929</v>
      </c>
      <c r="J799" s="2" t="s">
        <v>4080</v>
      </c>
      <c r="K799">
        <v>847355</v>
      </c>
      <c r="L799">
        <v>848149</v>
      </c>
      <c r="M799">
        <f t="shared" si="12"/>
        <v>795</v>
      </c>
    </row>
    <row r="800" spans="1:13" x14ac:dyDescent="0.3">
      <c r="A800" t="s">
        <v>2432</v>
      </c>
      <c r="B800" t="s">
        <v>10</v>
      </c>
      <c r="C800">
        <v>210</v>
      </c>
      <c r="D800">
        <v>254780876</v>
      </c>
      <c r="E800" t="s">
        <v>11</v>
      </c>
      <c r="F800" t="s">
        <v>2433</v>
      </c>
      <c r="G800" t="s">
        <v>11</v>
      </c>
      <c r="H800" t="s">
        <v>11</v>
      </c>
      <c r="I800" s="3" t="s">
        <v>3379</v>
      </c>
      <c r="J800" s="2" t="s">
        <v>4080</v>
      </c>
      <c r="K800">
        <v>848288</v>
      </c>
      <c r="L800">
        <v>848920</v>
      </c>
      <c r="M800">
        <f t="shared" si="12"/>
        <v>633</v>
      </c>
    </row>
    <row r="801" spans="1:13" x14ac:dyDescent="0.3">
      <c r="A801" t="s">
        <v>2434</v>
      </c>
      <c r="B801" t="s">
        <v>10</v>
      </c>
      <c r="C801">
        <v>853</v>
      </c>
      <c r="D801">
        <v>254780877</v>
      </c>
      <c r="E801" t="s">
        <v>2435</v>
      </c>
      <c r="F801" t="s">
        <v>2436</v>
      </c>
      <c r="G801" t="s">
        <v>11</v>
      </c>
      <c r="H801" t="s">
        <v>135</v>
      </c>
      <c r="I801" s="3" t="s">
        <v>3930</v>
      </c>
      <c r="J801" s="2" t="s">
        <v>4080</v>
      </c>
      <c r="K801">
        <v>848964</v>
      </c>
      <c r="L801">
        <v>851525</v>
      </c>
      <c r="M801">
        <f t="shared" si="12"/>
        <v>2562</v>
      </c>
    </row>
    <row r="802" spans="1:13" x14ac:dyDescent="0.3">
      <c r="A802" t="s">
        <v>2437</v>
      </c>
      <c r="B802" t="s">
        <v>10</v>
      </c>
      <c r="C802">
        <v>51</v>
      </c>
      <c r="D802">
        <v>254780878</v>
      </c>
      <c r="E802" t="s">
        <v>11</v>
      </c>
      <c r="F802" t="s">
        <v>2438</v>
      </c>
      <c r="G802" t="s">
        <v>11</v>
      </c>
      <c r="H802" t="s">
        <v>11</v>
      </c>
      <c r="I802" s="3" t="s">
        <v>3379</v>
      </c>
      <c r="J802" s="2" t="s">
        <v>4080</v>
      </c>
      <c r="K802">
        <v>851666</v>
      </c>
      <c r="L802">
        <v>851821</v>
      </c>
      <c r="M802">
        <f t="shared" si="12"/>
        <v>156</v>
      </c>
    </row>
    <row r="803" spans="1:13" x14ac:dyDescent="0.3">
      <c r="A803" t="s">
        <v>2439</v>
      </c>
      <c r="B803" t="s">
        <v>11</v>
      </c>
      <c r="C803">
        <v>652</v>
      </c>
      <c r="D803">
        <v>254780879</v>
      </c>
      <c r="E803" t="s">
        <v>11</v>
      </c>
      <c r="F803" t="s">
        <v>2440</v>
      </c>
      <c r="G803" t="s">
        <v>11</v>
      </c>
      <c r="H803" t="s">
        <v>1711</v>
      </c>
      <c r="I803" s="3" t="s">
        <v>3379</v>
      </c>
      <c r="J803" s="2" t="s">
        <v>4080</v>
      </c>
      <c r="K803">
        <v>851980</v>
      </c>
      <c r="L803">
        <v>853938</v>
      </c>
      <c r="M803">
        <f t="shared" si="12"/>
        <v>1959</v>
      </c>
    </row>
    <row r="804" spans="1:13" x14ac:dyDescent="0.3">
      <c r="A804" t="s">
        <v>4165</v>
      </c>
      <c r="B804" t="s">
        <v>10</v>
      </c>
      <c r="C804">
        <v>1507</v>
      </c>
      <c r="D804">
        <v>346722692</v>
      </c>
      <c r="E804" t="s">
        <v>11</v>
      </c>
      <c r="F804" t="s">
        <v>4166</v>
      </c>
      <c r="G804" t="s">
        <v>11</v>
      </c>
      <c r="H804" t="s">
        <v>11</v>
      </c>
      <c r="I804" t="s">
        <v>4203</v>
      </c>
      <c r="J804" s="2" t="s">
        <v>4080</v>
      </c>
      <c r="K804">
        <v>854295</v>
      </c>
      <c r="L804">
        <v>855801</v>
      </c>
      <c r="M804">
        <f t="shared" si="12"/>
        <v>1507</v>
      </c>
    </row>
    <row r="805" spans="1:13" x14ac:dyDescent="0.3">
      <c r="A805" t="s">
        <v>4167</v>
      </c>
      <c r="B805" t="s">
        <v>10</v>
      </c>
      <c r="C805">
        <v>77</v>
      </c>
      <c r="D805">
        <v>346722692</v>
      </c>
      <c r="E805" t="s">
        <v>11</v>
      </c>
      <c r="F805" t="s">
        <v>4168</v>
      </c>
      <c r="G805" t="s">
        <v>11</v>
      </c>
      <c r="H805" t="s">
        <v>11</v>
      </c>
      <c r="I805" t="s">
        <v>4202</v>
      </c>
      <c r="J805" s="2" t="s">
        <v>4080</v>
      </c>
      <c r="K805">
        <v>855982</v>
      </c>
      <c r="L805">
        <v>856058</v>
      </c>
      <c r="M805">
        <f t="shared" si="12"/>
        <v>77</v>
      </c>
    </row>
    <row r="806" spans="1:13" x14ac:dyDescent="0.3">
      <c r="A806" t="s">
        <v>4169</v>
      </c>
      <c r="B806" t="s">
        <v>10</v>
      </c>
      <c r="C806">
        <v>76</v>
      </c>
      <c r="D806">
        <v>346722692</v>
      </c>
      <c r="E806" t="s">
        <v>11</v>
      </c>
      <c r="F806" t="s">
        <v>4170</v>
      </c>
      <c r="G806" t="s">
        <v>11</v>
      </c>
      <c r="H806" t="s">
        <v>11</v>
      </c>
      <c r="I806" t="s">
        <v>4198</v>
      </c>
      <c r="J806" s="2" t="s">
        <v>4080</v>
      </c>
      <c r="K806">
        <v>856071</v>
      </c>
      <c r="L806">
        <v>856146</v>
      </c>
      <c r="M806">
        <f t="shared" si="12"/>
        <v>76</v>
      </c>
    </row>
    <row r="807" spans="1:13" x14ac:dyDescent="0.3">
      <c r="A807" t="s">
        <v>2441</v>
      </c>
      <c r="B807" t="s">
        <v>10</v>
      </c>
      <c r="C807">
        <v>40</v>
      </c>
      <c r="D807">
        <v>254780880</v>
      </c>
      <c r="E807" t="s">
        <v>11</v>
      </c>
      <c r="F807" t="s">
        <v>2442</v>
      </c>
      <c r="G807" t="s">
        <v>11</v>
      </c>
      <c r="H807" t="s">
        <v>11</v>
      </c>
      <c r="I807" s="3" t="s">
        <v>3379</v>
      </c>
      <c r="J807" s="2" t="s">
        <v>4080</v>
      </c>
      <c r="K807">
        <v>856371</v>
      </c>
      <c r="L807">
        <v>856493</v>
      </c>
      <c r="M807">
        <f t="shared" si="12"/>
        <v>123</v>
      </c>
    </row>
    <row r="808" spans="1:13" x14ac:dyDescent="0.3">
      <c r="A808" t="s">
        <v>4171</v>
      </c>
      <c r="B808" t="s">
        <v>10</v>
      </c>
      <c r="C808">
        <v>2210</v>
      </c>
      <c r="D808">
        <v>346722692</v>
      </c>
      <c r="E808" t="s">
        <v>11</v>
      </c>
      <c r="F808" t="s">
        <v>4172</v>
      </c>
      <c r="G808" t="s">
        <v>11</v>
      </c>
      <c r="H808" t="s">
        <v>11</v>
      </c>
      <c r="I808" t="s">
        <v>4201</v>
      </c>
      <c r="J808" s="2" t="s">
        <v>4080</v>
      </c>
      <c r="K808">
        <v>856972</v>
      </c>
      <c r="L808">
        <v>859181</v>
      </c>
      <c r="M808">
        <f t="shared" si="12"/>
        <v>2210</v>
      </c>
    </row>
    <row r="809" spans="1:13" x14ac:dyDescent="0.3">
      <c r="A809" t="s">
        <v>4173</v>
      </c>
      <c r="B809" t="s">
        <v>10</v>
      </c>
      <c r="C809">
        <v>115</v>
      </c>
      <c r="D809">
        <v>346722692</v>
      </c>
      <c r="E809" t="s">
        <v>11</v>
      </c>
      <c r="F809" t="s">
        <v>4174</v>
      </c>
      <c r="G809" t="s">
        <v>11</v>
      </c>
      <c r="H809" t="s">
        <v>11</v>
      </c>
      <c r="I809" t="s">
        <v>4200</v>
      </c>
      <c r="J809" s="2" t="s">
        <v>4080</v>
      </c>
      <c r="K809">
        <v>859242</v>
      </c>
      <c r="L809">
        <v>859356</v>
      </c>
      <c r="M809">
        <f t="shared" si="12"/>
        <v>115</v>
      </c>
    </row>
    <row r="810" spans="1:13" x14ac:dyDescent="0.3">
      <c r="A810" t="s">
        <v>4175</v>
      </c>
      <c r="B810" t="s">
        <v>10</v>
      </c>
      <c r="C810">
        <v>77</v>
      </c>
      <c r="D810">
        <v>346722692</v>
      </c>
      <c r="E810" t="s">
        <v>11</v>
      </c>
      <c r="F810" t="s">
        <v>4176</v>
      </c>
      <c r="G810" t="s">
        <v>11</v>
      </c>
      <c r="H810" t="s">
        <v>11</v>
      </c>
      <c r="I810" t="s">
        <v>4188</v>
      </c>
      <c r="J810" s="2" t="s">
        <v>4080</v>
      </c>
      <c r="K810">
        <v>859402</v>
      </c>
      <c r="L810">
        <v>859478</v>
      </c>
      <c r="M810">
        <f t="shared" si="12"/>
        <v>77</v>
      </c>
    </row>
    <row r="811" spans="1:13" x14ac:dyDescent="0.3">
      <c r="A811" t="s">
        <v>2443</v>
      </c>
      <c r="B811" t="s">
        <v>10</v>
      </c>
      <c r="C811">
        <v>101</v>
      </c>
      <c r="D811">
        <v>254780881</v>
      </c>
      <c r="E811" t="s">
        <v>11</v>
      </c>
      <c r="F811" t="s">
        <v>2444</v>
      </c>
      <c r="G811" t="s">
        <v>11</v>
      </c>
      <c r="H811" t="s">
        <v>11</v>
      </c>
      <c r="I811" s="3" t="s">
        <v>3665</v>
      </c>
      <c r="J811" s="2" t="s">
        <v>4080</v>
      </c>
      <c r="K811">
        <v>859502</v>
      </c>
      <c r="L811">
        <v>859807</v>
      </c>
      <c r="M811">
        <f t="shared" si="12"/>
        <v>306</v>
      </c>
    </row>
    <row r="812" spans="1:13" x14ac:dyDescent="0.3">
      <c r="A812" t="s">
        <v>2445</v>
      </c>
      <c r="B812" t="s">
        <v>11</v>
      </c>
      <c r="C812">
        <v>328</v>
      </c>
      <c r="D812">
        <v>254780882</v>
      </c>
      <c r="E812" t="s">
        <v>1205</v>
      </c>
      <c r="F812" t="s">
        <v>2446</v>
      </c>
      <c r="G812" t="s">
        <v>11</v>
      </c>
      <c r="H812" t="s">
        <v>43</v>
      </c>
      <c r="I812" s="3" t="s">
        <v>3664</v>
      </c>
      <c r="J812" s="2" t="s">
        <v>4080</v>
      </c>
      <c r="K812">
        <v>859804</v>
      </c>
      <c r="L812">
        <v>860790</v>
      </c>
      <c r="M812">
        <f t="shared" si="12"/>
        <v>987</v>
      </c>
    </row>
    <row r="813" spans="1:13" x14ac:dyDescent="0.3">
      <c r="A813" t="s">
        <v>2447</v>
      </c>
      <c r="B813" t="s">
        <v>11</v>
      </c>
      <c r="C813">
        <v>139</v>
      </c>
      <c r="D813">
        <v>254780883</v>
      </c>
      <c r="E813" t="s">
        <v>11</v>
      </c>
      <c r="F813" t="s">
        <v>2448</v>
      </c>
      <c r="G813" t="s">
        <v>11</v>
      </c>
      <c r="H813" t="s">
        <v>2449</v>
      </c>
      <c r="I813" s="3" t="s">
        <v>3379</v>
      </c>
      <c r="J813" s="2" t="s">
        <v>4080</v>
      </c>
      <c r="K813">
        <v>860864</v>
      </c>
      <c r="L813">
        <v>861283</v>
      </c>
      <c r="M813">
        <f t="shared" si="12"/>
        <v>420</v>
      </c>
    </row>
    <row r="814" spans="1:13" x14ac:dyDescent="0.3">
      <c r="A814" t="s">
        <v>2450</v>
      </c>
      <c r="B814" t="s">
        <v>10</v>
      </c>
      <c r="C814">
        <v>205</v>
      </c>
      <c r="D814">
        <v>255764506</v>
      </c>
      <c r="E814" t="s">
        <v>2451</v>
      </c>
      <c r="F814" t="s">
        <v>2452</v>
      </c>
      <c r="G814" t="s">
        <v>11</v>
      </c>
      <c r="H814" t="s">
        <v>2453</v>
      </c>
      <c r="I814" s="3" t="s">
        <v>3931</v>
      </c>
      <c r="J814" s="2" t="s">
        <v>4080</v>
      </c>
      <c r="K814">
        <v>861432</v>
      </c>
      <c r="L814">
        <v>862049</v>
      </c>
      <c r="M814">
        <f t="shared" si="12"/>
        <v>618</v>
      </c>
    </row>
    <row r="815" spans="1:13" x14ac:dyDescent="0.3">
      <c r="A815" t="s">
        <v>2454</v>
      </c>
      <c r="B815" t="s">
        <v>10</v>
      </c>
      <c r="C815">
        <v>207</v>
      </c>
      <c r="D815">
        <v>254780885</v>
      </c>
      <c r="E815" t="s">
        <v>11</v>
      </c>
      <c r="F815" t="s">
        <v>2455</v>
      </c>
      <c r="G815" t="s">
        <v>11</v>
      </c>
      <c r="H815" t="s">
        <v>11</v>
      </c>
      <c r="I815" s="3" t="s">
        <v>3379</v>
      </c>
      <c r="J815" s="2" t="s">
        <v>4080</v>
      </c>
      <c r="K815">
        <v>862475</v>
      </c>
      <c r="L815">
        <v>863098</v>
      </c>
      <c r="M815">
        <f t="shared" si="12"/>
        <v>624</v>
      </c>
    </row>
    <row r="816" spans="1:13" x14ac:dyDescent="0.3">
      <c r="A816" t="s">
        <v>2456</v>
      </c>
      <c r="B816" t="s">
        <v>11</v>
      </c>
      <c r="C816">
        <v>41</v>
      </c>
      <c r="D816">
        <v>254780886</v>
      </c>
      <c r="E816" t="s">
        <v>11</v>
      </c>
      <c r="F816" t="s">
        <v>2457</v>
      </c>
      <c r="G816" t="s">
        <v>11</v>
      </c>
      <c r="H816" t="s">
        <v>11</v>
      </c>
      <c r="I816" s="3" t="s">
        <v>3379</v>
      </c>
      <c r="J816" s="2" t="s">
        <v>4080</v>
      </c>
      <c r="K816">
        <v>863556</v>
      </c>
      <c r="L816">
        <v>863681</v>
      </c>
      <c r="M816">
        <f t="shared" si="12"/>
        <v>126</v>
      </c>
    </row>
    <row r="817" spans="1:13" x14ac:dyDescent="0.3">
      <c r="A817" t="s">
        <v>2458</v>
      </c>
      <c r="B817" t="s">
        <v>11</v>
      </c>
      <c r="C817">
        <v>86</v>
      </c>
      <c r="D817">
        <v>254780887</v>
      </c>
      <c r="E817" t="s">
        <v>11</v>
      </c>
      <c r="F817" t="s">
        <v>2459</v>
      </c>
      <c r="G817" t="s">
        <v>11</v>
      </c>
      <c r="H817" t="s">
        <v>11</v>
      </c>
      <c r="I817" s="3" t="s">
        <v>3379</v>
      </c>
      <c r="J817" s="2" t="s">
        <v>4080</v>
      </c>
      <c r="K817">
        <v>863681</v>
      </c>
      <c r="L817">
        <v>863941</v>
      </c>
      <c r="M817">
        <f t="shared" si="12"/>
        <v>261</v>
      </c>
    </row>
    <row r="818" spans="1:13" x14ac:dyDescent="0.3">
      <c r="A818" t="s">
        <v>2460</v>
      </c>
      <c r="B818" t="s">
        <v>11</v>
      </c>
      <c r="C818">
        <v>64</v>
      </c>
      <c r="D818">
        <v>254780888</v>
      </c>
      <c r="E818" t="s">
        <v>11</v>
      </c>
      <c r="F818" t="s">
        <v>2461</v>
      </c>
      <c r="G818" t="s">
        <v>11</v>
      </c>
      <c r="H818" t="s">
        <v>11</v>
      </c>
      <c r="I818" s="3" t="s">
        <v>3379</v>
      </c>
      <c r="J818" s="2" t="s">
        <v>4080</v>
      </c>
      <c r="K818">
        <v>864045</v>
      </c>
      <c r="L818">
        <v>864239</v>
      </c>
      <c r="M818">
        <f t="shared" si="12"/>
        <v>195</v>
      </c>
    </row>
    <row r="819" spans="1:13" x14ac:dyDescent="0.3">
      <c r="A819" t="s">
        <v>2462</v>
      </c>
      <c r="B819" t="s">
        <v>10</v>
      </c>
      <c r="C819">
        <v>493</v>
      </c>
      <c r="D819">
        <v>254780889</v>
      </c>
      <c r="E819" t="s">
        <v>2463</v>
      </c>
      <c r="F819" t="s">
        <v>2464</v>
      </c>
      <c r="G819" t="s">
        <v>11</v>
      </c>
      <c r="H819" t="s">
        <v>2465</v>
      </c>
      <c r="I819" s="3" t="s">
        <v>3932</v>
      </c>
      <c r="J819" s="2" t="s">
        <v>4080</v>
      </c>
      <c r="K819">
        <v>864881</v>
      </c>
      <c r="L819">
        <v>866362</v>
      </c>
      <c r="M819">
        <f t="shared" si="12"/>
        <v>1482</v>
      </c>
    </row>
    <row r="820" spans="1:13" x14ac:dyDescent="0.3">
      <c r="A820" t="s">
        <v>2466</v>
      </c>
      <c r="B820" t="s">
        <v>11</v>
      </c>
      <c r="C820">
        <v>104</v>
      </c>
      <c r="D820">
        <v>254780890</v>
      </c>
      <c r="E820" t="s">
        <v>11</v>
      </c>
      <c r="F820" t="s">
        <v>2467</v>
      </c>
      <c r="G820" t="s">
        <v>11</v>
      </c>
      <c r="H820" t="s">
        <v>11</v>
      </c>
      <c r="I820" s="3" t="s">
        <v>3379</v>
      </c>
      <c r="J820" s="2" t="s">
        <v>4080</v>
      </c>
      <c r="K820">
        <v>866427</v>
      </c>
      <c r="L820">
        <v>866741</v>
      </c>
      <c r="M820">
        <f t="shared" si="12"/>
        <v>315</v>
      </c>
    </row>
    <row r="821" spans="1:13" x14ac:dyDescent="0.3">
      <c r="A821" t="s">
        <v>2468</v>
      </c>
      <c r="B821" t="s">
        <v>10</v>
      </c>
      <c r="C821">
        <v>215</v>
      </c>
      <c r="D821">
        <v>254780891</v>
      </c>
      <c r="E821" t="s">
        <v>11</v>
      </c>
      <c r="F821" t="s">
        <v>2469</v>
      </c>
      <c r="G821" t="s">
        <v>11</v>
      </c>
      <c r="H821" t="s">
        <v>2470</v>
      </c>
      <c r="I821" s="3" t="s">
        <v>3379</v>
      </c>
      <c r="J821" s="2" t="s">
        <v>4080</v>
      </c>
      <c r="K821">
        <v>867295</v>
      </c>
      <c r="L821">
        <v>867942</v>
      </c>
      <c r="M821">
        <f t="shared" si="12"/>
        <v>648</v>
      </c>
    </row>
    <row r="822" spans="1:13" x14ac:dyDescent="0.3">
      <c r="A822" t="s">
        <v>2471</v>
      </c>
      <c r="B822" t="s">
        <v>10</v>
      </c>
      <c r="C822">
        <v>133</v>
      </c>
      <c r="D822">
        <v>254780892</v>
      </c>
      <c r="E822" t="s">
        <v>11</v>
      </c>
      <c r="F822" t="s">
        <v>2472</v>
      </c>
      <c r="G822" t="s">
        <v>11</v>
      </c>
      <c r="H822" t="s">
        <v>620</v>
      </c>
      <c r="I822" s="3" t="s">
        <v>3933</v>
      </c>
      <c r="J822" s="2" t="s">
        <v>4080</v>
      </c>
      <c r="K822">
        <v>868042</v>
      </c>
      <c r="L822">
        <v>868443</v>
      </c>
      <c r="M822">
        <f t="shared" si="12"/>
        <v>402</v>
      </c>
    </row>
    <row r="823" spans="1:13" x14ac:dyDescent="0.3">
      <c r="A823" t="s">
        <v>2473</v>
      </c>
      <c r="B823" t="s">
        <v>11</v>
      </c>
      <c r="C823">
        <v>236</v>
      </c>
      <c r="D823">
        <v>254780893</v>
      </c>
      <c r="E823" t="s">
        <v>2474</v>
      </c>
      <c r="F823" t="s">
        <v>2475</v>
      </c>
      <c r="G823" t="s">
        <v>11</v>
      </c>
      <c r="H823" t="s">
        <v>2186</v>
      </c>
      <c r="I823" s="3" t="s">
        <v>3651</v>
      </c>
      <c r="J823" s="2" t="s">
        <v>4080</v>
      </c>
      <c r="K823">
        <v>868549</v>
      </c>
      <c r="L823">
        <v>869259</v>
      </c>
      <c r="M823">
        <f t="shared" si="12"/>
        <v>711</v>
      </c>
    </row>
    <row r="824" spans="1:13" x14ac:dyDescent="0.3">
      <c r="A824" t="s">
        <v>2476</v>
      </c>
      <c r="B824" t="s">
        <v>10</v>
      </c>
      <c r="C824">
        <v>103</v>
      </c>
      <c r="D824">
        <v>254780894</v>
      </c>
      <c r="E824" t="s">
        <v>11</v>
      </c>
      <c r="F824" t="s">
        <v>2477</v>
      </c>
      <c r="G824" t="s">
        <v>11</v>
      </c>
      <c r="H824" t="s">
        <v>11</v>
      </c>
      <c r="I824" s="3" t="s">
        <v>3379</v>
      </c>
      <c r="J824" s="2" t="s">
        <v>4080</v>
      </c>
      <c r="K824">
        <v>869699</v>
      </c>
      <c r="L824">
        <v>870010</v>
      </c>
      <c r="M824">
        <f t="shared" si="12"/>
        <v>312</v>
      </c>
    </row>
    <row r="825" spans="1:13" x14ac:dyDescent="0.3">
      <c r="A825" t="s">
        <v>2478</v>
      </c>
      <c r="B825" t="s">
        <v>11</v>
      </c>
      <c r="C825">
        <v>91</v>
      </c>
      <c r="D825">
        <v>254780895</v>
      </c>
      <c r="E825" t="s">
        <v>11</v>
      </c>
      <c r="F825" t="s">
        <v>2479</v>
      </c>
      <c r="G825" t="s">
        <v>11</v>
      </c>
      <c r="H825" t="s">
        <v>11</v>
      </c>
      <c r="I825" s="3" t="s">
        <v>3379</v>
      </c>
      <c r="J825" s="2" t="s">
        <v>4080</v>
      </c>
      <c r="K825">
        <v>870150</v>
      </c>
      <c r="L825">
        <v>870425</v>
      </c>
      <c r="M825">
        <f t="shared" si="12"/>
        <v>276</v>
      </c>
    </row>
    <row r="826" spans="1:13" x14ac:dyDescent="0.3">
      <c r="A826" t="s">
        <v>2480</v>
      </c>
      <c r="B826" t="s">
        <v>10</v>
      </c>
      <c r="C826">
        <v>351</v>
      </c>
      <c r="D826">
        <v>254780896</v>
      </c>
      <c r="E826" t="s">
        <v>11</v>
      </c>
      <c r="F826" t="s">
        <v>2481</v>
      </c>
      <c r="G826" t="s">
        <v>11</v>
      </c>
      <c r="H826" t="s">
        <v>2482</v>
      </c>
      <c r="I826" s="3" t="s">
        <v>3412</v>
      </c>
      <c r="J826" s="2" t="s">
        <v>4080</v>
      </c>
      <c r="K826">
        <v>871008</v>
      </c>
      <c r="L826">
        <v>872063</v>
      </c>
      <c r="M826">
        <f t="shared" si="12"/>
        <v>1056</v>
      </c>
    </row>
    <row r="827" spans="1:13" x14ac:dyDescent="0.3">
      <c r="A827" t="s">
        <v>2483</v>
      </c>
      <c r="B827" t="s">
        <v>10</v>
      </c>
      <c r="C827">
        <v>473</v>
      </c>
      <c r="D827">
        <v>254780897</v>
      </c>
      <c r="E827" t="s">
        <v>2484</v>
      </c>
      <c r="F827" t="s">
        <v>2485</v>
      </c>
      <c r="G827" t="s">
        <v>11</v>
      </c>
      <c r="H827" t="s">
        <v>2486</v>
      </c>
      <c r="I827" s="3" t="s">
        <v>3934</v>
      </c>
      <c r="J827" s="2" t="s">
        <v>4080</v>
      </c>
      <c r="K827">
        <v>872690</v>
      </c>
      <c r="L827">
        <v>874111</v>
      </c>
      <c r="M827">
        <f t="shared" si="12"/>
        <v>1422</v>
      </c>
    </row>
    <row r="828" spans="1:13" x14ac:dyDescent="0.3">
      <c r="A828" t="s">
        <v>2487</v>
      </c>
      <c r="B828" t="s">
        <v>11</v>
      </c>
      <c r="C828">
        <v>207</v>
      </c>
      <c r="D828">
        <v>254780898</v>
      </c>
      <c r="E828" t="s">
        <v>11</v>
      </c>
      <c r="F828" t="s">
        <v>2488</v>
      </c>
      <c r="G828" t="s">
        <v>11</v>
      </c>
      <c r="H828" t="s">
        <v>2489</v>
      </c>
      <c r="I828" s="3" t="s">
        <v>3379</v>
      </c>
      <c r="J828" s="2" t="s">
        <v>4080</v>
      </c>
      <c r="K828">
        <v>874230</v>
      </c>
      <c r="L828">
        <v>874853</v>
      </c>
      <c r="M828">
        <f t="shared" si="12"/>
        <v>624</v>
      </c>
    </row>
    <row r="829" spans="1:13" x14ac:dyDescent="0.3">
      <c r="A829" t="s">
        <v>2490</v>
      </c>
      <c r="B829" t="s">
        <v>11</v>
      </c>
      <c r="C829">
        <v>273</v>
      </c>
      <c r="D829">
        <v>254780899</v>
      </c>
      <c r="E829" t="s">
        <v>2491</v>
      </c>
      <c r="F829" t="s">
        <v>2492</v>
      </c>
      <c r="G829" t="s">
        <v>11</v>
      </c>
      <c r="H829" t="s">
        <v>2493</v>
      </c>
      <c r="I829" s="3" t="s">
        <v>3935</v>
      </c>
      <c r="J829" s="2" t="s">
        <v>4080</v>
      </c>
      <c r="K829">
        <v>875572</v>
      </c>
      <c r="L829">
        <v>876393</v>
      </c>
      <c r="M829">
        <f t="shared" si="12"/>
        <v>822</v>
      </c>
    </row>
    <row r="830" spans="1:13" x14ac:dyDescent="0.3">
      <c r="A830" t="s">
        <v>2494</v>
      </c>
      <c r="B830" t="s">
        <v>10</v>
      </c>
      <c r="C830">
        <v>438</v>
      </c>
      <c r="D830">
        <v>254780900</v>
      </c>
      <c r="E830" t="s">
        <v>2495</v>
      </c>
      <c r="F830" t="s">
        <v>2496</v>
      </c>
      <c r="G830" t="s">
        <v>11</v>
      </c>
      <c r="H830" t="s">
        <v>2497</v>
      </c>
      <c r="I830" s="3" t="s">
        <v>3936</v>
      </c>
      <c r="J830" s="2" t="s">
        <v>4080</v>
      </c>
      <c r="K830">
        <v>877139</v>
      </c>
      <c r="L830">
        <v>878455</v>
      </c>
      <c r="M830">
        <f t="shared" si="12"/>
        <v>1317</v>
      </c>
    </row>
    <row r="831" spans="1:13" x14ac:dyDescent="0.3">
      <c r="A831" t="s">
        <v>2498</v>
      </c>
      <c r="B831" t="s">
        <v>10</v>
      </c>
      <c r="C831">
        <v>600</v>
      </c>
      <c r="D831">
        <v>254780901</v>
      </c>
      <c r="E831" t="s">
        <v>2499</v>
      </c>
      <c r="F831" t="s">
        <v>2500</v>
      </c>
      <c r="G831" t="s">
        <v>11</v>
      </c>
      <c r="H831" t="s">
        <v>2501</v>
      </c>
      <c r="I831" s="3" t="s">
        <v>3937</v>
      </c>
      <c r="J831" s="2" t="s">
        <v>4080</v>
      </c>
      <c r="K831">
        <v>878507</v>
      </c>
      <c r="L831">
        <v>880309</v>
      </c>
      <c r="M831">
        <f t="shared" si="12"/>
        <v>1803</v>
      </c>
    </row>
    <row r="832" spans="1:13" x14ac:dyDescent="0.3">
      <c r="A832" t="s">
        <v>2502</v>
      </c>
      <c r="B832" t="s">
        <v>11</v>
      </c>
      <c r="C832">
        <v>412</v>
      </c>
      <c r="D832">
        <v>254780902</v>
      </c>
      <c r="E832" t="s">
        <v>11</v>
      </c>
      <c r="F832" t="s">
        <v>2503</v>
      </c>
      <c r="G832" t="s">
        <v>11</v>
      </c>
      <c r="H832" t="s">
        <v>2504</v>
      </c>
      <c r="I832" s="3" t="s">
        <v>3938</v>
      </c>
      <c r="J832" s="2" t="s">
        <v>4080</v>
      </c>
      <c r="K832">
        <v>880349</v>
      </c>
      <c r="L832">
        <v>881587</v>
      </c>
      <c r="M832">
        <f t="shared" si="12"/>
        <v>1239</v>
      </c>
    </row>
    <row r="833" spans="1:13" x14ac:dyDescent="0.3">
      <c r="A833" t="s">
        <v>2505</v>
      </c>
      <c r="B833" t="s">
        <v>11</v>
      </c>
      <c r="C833">
        <v>766</v>
      </c>
      <c r="D833">
        <v>254780903</v>
      </c>
      <c r="E833" t="s">
        <v>11</v>
      </c>
      <c r="F833" t="s">
        <v>2506</v>
      </c>
      <c r="G833" t="s">
        <v>11</v>
      </c>
      <c r="H833" t="s">
        <v>945</v>
      </c>
      <c r="I833" s="3" t="s">
        <v>3670</v>
      </c>
      <c r="J833" s="2" t="s">
        <v>4080</v>
      </c>
      <c r="K833">
        <v>881796</v>
      </c>
      <c r="L833">
        <v>884096</v>
      </c>
      <c r="M833">
        <f t="shared" si="12"/>
        <v>2301</v>
      </c>
    </row>
    <row r="834" spans="1:13" x14ac:dyDescent="0.3">
      <c r="A834" t="s">
        <v>2507</v>
      </c>
      <c r="B834" t="s">
        <v>10</v>
      </c>
      <c r="C834">
        <v>268</v>
      </c>
      <c r="D834">
        <v>254780904</v>
      </c>
      <c r="E834" t="s">
        <v>2508</v>
      </c>
      <c r="F834" t="s">
        <v>2509</v>
      </c>
      <c r="G834" t="s">
        <v>11</v>
      </c>
      <c r="H834" t="s">
        <v>2510</v>
      </c>
      <c r="I834" s="3" t="s">
        <v>3939</v>
      </c>
      <c r="J834" s="2" t="s">
        <v>4080</v>
      </c>
      <c r="K834">
        <v>884347</v>
      </c>
      <c r="L834">
        <v>885153</v>
      </c>
      <c r="M834">
        <f t="shared" si="12"/>
        <v>807</v>
      </c>
    </row>
    <row r="835" spans="1:13" x14ac:dyDescent="0.3">
      <c r="A835" t="s">
        <v>2511</v>
      </c>
      <c r="B835" t="s">
        <v>10</v>
      </c>
      <c r="C835">
        <v>271</v>
      </c>
      <c r="D835">
        <v>254780905</v>
      </c>
      <c r="E835" t="s">
        <v>2512</v>
      </c>
      <c r="F835" t="s">
        <v>2513</v>
      </c>
      <c r="G835" t="s">
        <v>11</v>
      </c>
      <c r="H835" t="s">
        <v>2514</v>
      </c>
      <c r="I835" s="3" t="s">
        <v>3940</v>
      </c>
      <c r="J835" s="2" t="s">
        <v>4080</v>
      </c>
      <c r="K835">
        <v>885150</v>
      </c>
      <c r="L835">
        <v>885965</v>
      </c>
      <c r="M835">
        <f t="shared" ref="M835:M898" si="13">ABS(L835-K835)+1</f>
        <v>816</v>
      </c>
    </row>
    <row r="836" spans="1:13" x14ac:dyDescent="0.3">
      <c r="A836" t="s">
        <v>2515</v>
      </c>
      <c r="B836" t="s">
        <v>11</v>
      </c>
      <c r="C836">
        <v>96</v>
      </c>
      <c r="D836">
        <v>254780906</v>
      </c>
      <c r="E836" t="s">
        <v>11</v>
      </c>
      <c r="F836" t="s">
        <v>2516</v>
      </c>
      <c r="G836" t="s">
        <v>11</v>
      </c>
      <c r="H836" t="s">
        <v>11</v>
      </c>
      <c r="I836" s="3" t="s">
        <v>3379</v>
      </c>
      <c r="J836" s="2" t="s">
        <v>4080</v>
      </c>
      <c r="K836">
        <v>886063</v>
      </c>
      <c r="L836">
        <v>886353</v>
      </c>
      <c r="M836">
        <f t="shared" si="13"/>
        <v>291</v>
      </c>
    </row>
    <row r="837" spans="1:13" x14ac:dyDescent="0.3">
      <c r="A837" t="s">
        <v>2517</v>
      </c>
      <c r="B837" t="s">
        <v>11</v>
      </c>
      <c r="C837">
        <v>88</v>
      </c>
      <c r="D837">
        <v>254780907</v>
      </c>
      <c r="E837" t="s">
        <v>11</v>
      </c>
      <c r="F837" t="s">
        <v>2518</v>
      </c>
      <c r="G837" t="s">
        <v>11</v>
      </c>
      <c r="H837" t="s">
        <v>11</v>
      </c>
      <c r="I837" s="3" t="s">
        <v>3379</v>
      </c>
      <c r="J837" s="2" t="s">
        <v>4080</v>
      </c>
      <c r="K837">
        <v>886495</v>
      </c>
      <c r="L837">
        <v>886761</v>
      </c>
      <c r="M837">
        <f t="shared" si="13"/>
        <v>267</v>
      </c>
    </row>
    <row r="838" spans="1:13" x14ac:dyDescent="0.3">
      <c r="A838" t="s">
        <v>2519</v>
      </c>
      <c r="B838" t="s">
        <v>10</v>
      </c>
      <c r="C838">
        <v>35</v>
      </c>
      <c r="D838">
        <v>254780908</v>
      </c>
      <c r="E838" t="s">
        <v>11</v>
      </c>
      <c r="F838" t="s">
        <v>2520</v>
      </c>
      <c r="G838" t="s">
        <v>11</v>
      </c>
      <c r="H838" t="s">
        <v>11</v>
      </c>
      <c r="I838" s="3" t="s">
        <v>3379</v>
      </c>
      <c r="J838" s="2" t="s">
        <v>4080</v>
      </c>
      <c r="K838">
        <v>886661</v>
      </c>
      <c r="L838">
        <v>886768</v>
      </c>
      <c r="M838">
        <f t="shared" si="13"/>
        <v>108</v>
      </c>
    </row>
    <row r="839" spans="1:13" x14ac:dyDescent="0.3">
      <c r="A839" t="s">
        <v>2521</v>
      </c>
      <c r="B839" t="s">
        <v>11</v>
      </c>
      <c r="C839">
        <v>159</v>
      </c>
      <c r="D839">
        <v>254780909</v>
      </c>
      <c r="E839" t="s">
        <v>11</v>
      </c>
      <c r="F839" t="s">
        <v>2522</v>
      </c>
      <c r="G839" t="s">
        <v>11</v>
      </c>
      <c r="H839" t="s">
        <v>11</v>
      </c>
      <c r="I839" s="3" t="s">
        <v>3379</v>
      </c>
      <c r="J839" s="2" t="s">
        <v>4080</v>
      </c>
      <c r="K839">
        <v>886879</v>
      </c>
      <c r="L839">
        <v>887358</v>
      </c>
      <c r="M839">
        <f t="shared" si="13"/>
        <v>480</v>
      </c>
    </row>
    <row r="840" spans="1:13" x14ac:dyDescent="0.3">
      <c r="A840" t="s">
        <v>2523</v>
      </c>
      <c r="B840" t="s">
        <v>10</v>
      </c>
      <c r="C840">
        <v>222</v>
      </c>
      <c r="D840">
        <v>255764507</v>
      </c>
      <c r="E840" t="s">
        <v>36</v>
      </c>
      <c r="F840" t="s">
        <v>2524</v>
      </c>
      <c r="G840" t="s">
        <v>11</v>
      </c>
      <c r="H840" t="s">
        <v>38</v>
      </c>
      <c r="I840" s="3" t="s">
        <v>3384</v>
      </c>
      <c r="J840" s="2" t="s">
        <v>4080</v>
      </c>
      <c r="K840">
        <v>888015</v>
      </c>
      <c r="L840">
        <v>888683</v>
      </c>
      <c r="M840">
        <f t="shared" si="13"/>
        <v>669</v>
      </c>
    </row>
    <row r="841" spans="1:13" x14ac:dyDescent="0.3">
      <c r="A841" t="s">
        <v>2525</v>
      </c>
      <c r="B841" t="s">
        <v>11</v>
      </c>
      <c r="C841">
        <v>288</v>
      </c>
      <c r="D841">
        <v>254780911</v>
      </c>
      <c r="E841" t="s">
        <v>11</v>
      </c>
      <c r="F841" t="s">
        <v>2526</v>
      </c>
      <c r="G841" t="s">
        <v>11</v>
      </c>
      <c r="H841" t="s">
        <v>2527</v>
      </c>
      <c r="I841" s="3" t="s">
        <v>3941</v>
      </c>
      <c r="J841" s="2" t="s">
        <v>4080</v>
      </c>
      <c r="K841">
        <v>888733</v>
      </c>
      <c r="L841">
        <v>889599</v>
      </c>
      <c r="M841">
        <f t="shared" si="13"/>
        <v>867</v>
      </c>
    </row>
    <row r="842" spans="1:13" x14ac:dyDescent="0.3">
      <c r="A842" t="s">
        <v>2528</v>
      </c>
      <c r="B842" t="s">
        <v>10</v>
      </c>
      <c r="C842">
        <v>68</v>
      </c>
      <c r="D842">
        <v>254780912</v>
      </c>
      <c r="E842" t="s">
        <v>11</v>
      </c>
      <c r="F842" t="s">
        <v>2529</v>
      </c>
      <c r="G842" t="s">
        <v>11</v>
      </c>
      <c r="H842" t="s">
        <v>11</v>
      </c>
      <c r="I842" s="3" t="s">
        <v>3379</v>
      </c>
      <c r="J842" s="2" t="s">
        <v>4080</v>
      </c>
      <c r="K842">
        <v>889966</v>
      </c>
      <c r="L842">
        <v>890172</v>
      </c>
      <c r="M842">
        <f t="shared" si="13"/>
        <v>207</v>
      </c>
    </row>
    <row r="843" spans="1:13" x14ac:dyDescent="0.3">
      <c r="A843" t="s">
        <v>2530</v>
      </c>
      <c r="B843" t="s">
        <v>11</v>
      </c>
      <c r="C843">
        <v>78</v>
      </c>
      <c r="D843">
        <v>254780913</v>
      </c>
      <c r="E843" t="s">
        <v>11</v>
      </c>
      <c r="F843" t="s">
        <v>2531</v>
      </c>
      <c r="G843" t="s">
        <v>11</v>
      </c>
      <c r="H843" t="s">
        <v>2532</v>
      </c>
      <c r="I843" s="3" t="s">
        <v>3942</v>
      </c>
      <c r="J843" s="2" t="s">
        <v>4080</v>
      </c>
      <c r="K843">
        <v>890554</v>
      </c>
      <c r="L843">
        <v>890790</v>
      </c>
      <c r="M843">
        <f t="shared" si="13"/>
        <v>237</v>
      </c>
    </row>
    <row r="844" spans="1:13" x14ac:dyDescent="0.3">
      <c r="A844" t="s">
        <v>2533</v>
      </c>
      <c r="B844" t="s">
        <v>10</v>
      </c>
      <c r="C844">
        <v>408</v>
      </c>
      <c r="D844">
        <v>254780914</v>
      </c>
      <c r="E844" t="s">
        <v>11</v>
      </c>
      <c r="F844" t="s">
        <v>2534</v>
      </c>
      <c r="G844" t="s">
        <v>11</v>
      </c>
      <c r="H844" t="s">
        <v>11</v>
      </c>
      <c r="I844" s="3" t="s">
        <v>3379</v>
      </c>
      <c r="J844" s="2" t="s">
        <v>4080</v>
      </c>
      <c r="K844">
        <v>891394</v>
      </c>
      <c r="L844">
        <v>892620</v>
      </c>
      <c r="M844">
        <f t="shared" si="13"/>
        <v>1227</v>
      </c>
    </row>
    <row r="845" spans="1:13" x14ac:dyDescent="0.3">
      <c r="A845" t="s">
        <v>2535</v>
      </c>
      <c r="B845" t="s">
        <v>11</v>
      </c>
      <c r="C845">
        <v>626</v>
      </c>
      <c r="D845">
        <v>254780915</v>
      </c>
      <c r="E845" t="s">
        <v>11</v>
      </c>
      <c r="F845" t="s">
        <v>2536</v>
      </c>
      <c r="G845" t="s">
        <v>11</v>
      </c>
      <c r="H845" t="s">
        <v>2537</v>
      </c>
      <c r="I845" s="3" t="s">
        <v>3943</v>
      </c>
      <c r="J845" s="2" t="s">
        <v>4080</v>
      </c>
      <c r="K845">
        <v>893296</v>
      </c>
      <c r="L845">
        <v>895176</v>
      </c>
      <c r="M845">
        <f t="shared" si="13"/>
        <v>1881</v>
      </c>
    </row>
    <row r="846" spans="1:13" x14ac:dyDescent="0.3">
      <c r="A846" t="s">
        <v>2538</v>
      </c>
      <c r="B846" t="s">
        <v>10</v>
      </c>
      <c r="C846">
        <v>482</v>
      </c>
      <c r="D846">
        <v>254780916</v>
      </c>
      <c r="E846" t="s">
        <v>2539</v>
      </c>
      <c r="F846" t="s">
        <v>2540</v>
      </c>
      <c r="G846" t="s">
        <v>11</v>
      </c>
      <c r="H846" t="s">
        <v>620</v>
      </c>
      <c r="I846" s="3" t="s">
        <v>3944</v>
      </c>
      <c r="J846" s="2" t="s">
        <v>4080</v>
      </c>
      <c r="K846">
        <v>895380</v>
      </c>
      <c r="L846">
        <v>896828</v>
      </c>
      <c r="M846">
        <f t="shared" si="13"/>
        <v>1449</v>
      </c>
    </row>
    <row r="847" spans="1:13" x14ac:dyDescent="0.3">
      <c r="A847" t="s">
        <v>2541</v>
      </c>
      <c r="B847" t="s">
        <v>10</v>
      </c>
      <c r="C847">
        <v>596</v>
      </c>
      <c r="D847">
        <v>254780917</v>
      </c>
      <c r="E847" t="s">
        <v>2542</v>
      </c>
      <c r="F847" t="s">
        <v>2543</v>
      </c>
      <c r="G847" t="s">
        <v>11</v>
      </c>
      <c r="H847" t="s">
        <v>231</v>
      </c>
      <c r="I847" s="3" t="s">
        <v>3733</v>
      </c>
      <c r="J847" s="2" t="s">
        <v>4080</v>
      </c>
      <c r="K847">
        <v>897303</v>
      </c>
      <c r="L847">
        <v>899093</v>
      </c>
      <c r="M847">
        <f t="shared" si="13"/>
        <v>1791</v>
      </c>
    </row>
    <row r="848" spans="1:13" x14ac:dyDescent="0.3">
      <c r="A848" t="s">
        <v>2544</v>
      </c>
      <c r="B848" t="s">
        <v>11</v>
      </c>
      <c r="C848">
        <v>623</v>
      </c>
      <c r="D848">
        <v>254780918</v>
      </c>
      <c r="E848" t="s">
        <v>11</v>
      </c>
      <c r="F848" t="s">
        <v>2545</v>
      </c>
      <c r="G848" t="s">
        <v>11</v>
      </c>
      <c r="H848" t="s">
        <v>2546</v>
      </c>
      <c r="I848" s="3" t="s">
        <v>3945</v>
      </c>
      <c r="J848" s="2" t="s">
        <v>4080</v>
      </c>
      <c r="K848">
        <v>899321</v>
      </c>
      <c r="L848">
        <v>901192</v>
      </c>
      <c r="M848">
        <f t="shared" si="13"/>
        <v>1872</v>
      </c>
    </row>
    <row r="849" spans="1:13" x14ac:dyDescent="0.3">
      <c r="A849" t="s">
        <v>2547</v>
      </c>
      <c r="B849" t="s">
        <v>10</v>
      </c>
      <c r="C849">
        <v>198</v>
      </c>
      <c r="D849">
        <v>254780919</v>
      </c>
      <c r="E849" t="s">
        <v>2548</v>
      </c>
      <c r="F849" t="s">
        <v>2549</v>
      </c>
      <c r="G849" t="s">
        <v>11</v>
      </c>
      <c r="H849" t="s">
        <v>2550</v>
      </c>
      <c r="I849" s="3" t="s">
        <v>3946</v>
      </c>
      <c r="J849" s="2" t="s">
        <v>4080</v>
      </c>
      <c r="K849">
        <v>901563</v>
      </c>
      <c r="L849">
        <v>902159</v>
      </c>
      <c r="M849">
        <f t="shared" si="13"/>
        <v>597</v>
      </c>
    </row>
    <row r="850" spans="1:13" x14ac:dyDescent="0.3">
      <c r="A850" t="s">
        <v>2551</v>
      </c>
      <c r="B850" t="s">
        <v>10</v>
      </c>
      <c r="C850">
        <v>358</v>
      </c>
      <c r="D850">
        <v>254780920</v>
      </c>
      <c r="E850" t="s">
        <v>2552</v>
      </c>
      <c r="F850" t="s">
        <v>2553</v>
      </c>
      <c r="G850" t="s">
        <v>11</v>
      </c>
      <c r="H850" t="s">
        <v>2554</v>
      </c>
      <c r="I850" s="3" t="s">
        <v>3947</v>
      </c>
      <c r="J850" s="2" t="s">
        <v>4080</v>
      </c>
      <c r="K850">
        <v>902150</v>
      </c>
      <c r="L850">
        <v>903226</v>
      </c>
      <c r="M850">
        <f t="shared" si="13"/>
        <v>1077</v>
      </c>
    </row>
    <row r="851" spans="1:13" x14ac:dyDescent="0.3">
      <c r="A851" t="s">
        <v>2555</v>
      </c>
      <c r="B851" t="s">
        <v>10</v>
      </c>
      <c r="C851">
        <v>290</v>
      </c>
      <c r="D851">
        <v>254780921</v>
      </c>
      <c r="E851" t="s">
        <v>2556</v>
      </c>
      <c r="F851" t="s">
        <v>2557</v>
      </c>
      <c r="G851" t="s">
        <v>11</v>
      </c>
      <c r="H851" t="s">
        <v>2558</v>
      </c>
      <c r="I851" s="3" t="s">
        <v>3948</v>
      </c>
      <c r="J851" s="2" t="s">
        <v>4080</v>
      </c>
      <c r="K851">
        <v>903201</v>
      </c>
      <c r="L851">
        <v>904073</v>
      </c>
      <c r="M851">
        <f t="shared" si="13"/>
        <v>873</v>
      </c>
    </row>
    <row r="852" spans="1:13" x14ac:dyDescent="0.3">
      <c r="A852" t="s">
        <v>2559</v>
      </c>
      <c r="B852" t="s">
        <v>10</v>
      </c>
      <c r="C852">
        <v>292</v>
      </c>
      <c r="D852">
        <v>254780922</v>
      </c>
      <c r="E852" t="s">
        <v>2560</v>
      </c>
      <c r="F852" t="s">
        <v>2561</v>
      </c>
      <c r="G852" t="s">
        <v>11</v>
      </c>
      <c r="H852" t="s">
        <v>2562</v>
      </c>
      <c r="I852" s="3" t="s">
        <v>3949</v>
      </c>
      <c r="J852" s="2" t="s">
        <v>4080</v>
      </c>
      <c r="K852">
        <v>904097</v>
      </c>
      <c r="L852">
        <v>904975</v>
      </c>
      <c r="M852">
        <f t="shared" si="13"/>
        <v>879</v>
      </c>
    </row>
    <row r="853" spans="1:13" x14ac:dyDescent="0.3">
      <c r="A853" t="s">
        <v>2563</v>
      </c>
      <c r="B853" t="s">
        <v>10</v>
      </c>
      <c r="C853">
        <v>365</v>
      </c>
      <c r="D853">
        <v>254780923</v>
      </c>
      <c r="E853" t="s">
        <v>11</v>
      </c>
      <c r="F853" t="s">
        <v>2564</v>
      </c>
      <c r="G853" t="s">
        <v>11</v>
      </c>
      <c r="H853" t="s">
        <v>255</v>
      </c>
      <c r="I853" s="3" t="s">
        <v>3379</v>
      </c>
      <c r="J853" s="2" t="s">
        <v>4080</v>
      </c>
      <c r="K853">
        <v>905128</v>
      </c>
      <c r="L853">
        <v>906225</v>
      </c>
      <c r="M853">
        <f t="shared" si="13"/>
        <v>1098</v>
      </c>
    </row>
    <row r="854" spans="1:13" x14ac:dyDescent="0.3">
      <c r="A854" t="s">
        <v>2565</v>
      </c>
      <c r="B854" t="s">
        <v>10</v>
      </c>
      <c r="C854">
        <v>609</v>
      </c>
      <c r="D854">
        <v>254780924</v>
      </c>
      <c r="E854" t="s">
        <v>11</v>
      </c>
      <c r="F854" t="s">
        <v>2566</v>
      </c>
      <c r="G854" t="s">
        <v>11</v>
      </c>
      <c r="H854" t="s">
        <v>2567</v>
      </c>
      <c r="I854" s="3" t="s">
        <v>3950</v>
      </c>
      <c r="J854" s="2" t="s">
        <v>4080</v>
      </c>
      <c r="K854">
        <v>906694</v>
      </c>
      <c r="L854">
        <v>908523</v>
      </c>
      <c r="M854">
        <f t="shared" si="13"/>
        <v>1830</v>
      </c>
    </row>
    <row r="855" spans="1:13" x14ac:dyDescent="0.3">
      <c r="A855" t="s">
        <v>2568</v>
      </c>
      <c r="B855" t="s">
        <v>10</v>
      </c>
      <c r="C855">
        <v>833</v>
      </c>
      <c r="D855">
        <v>254780925</v>
      </c>
      <c r="E855" t="s">
        <v>11</v>
      </c>
      <c r="F855" t="s">
        <v>2569</v>
      </c>
      <c r="G855" t="s">
        <v>11</v>
      </c>
      <c r="H855" t="s">
        <v>2570</v>
      </c>
      <c r="I855" s="3" t="s">
        <v>3951</v>
      </c>
      <c r="J855" s="2" t="s">
        <v>4080</v>
      </c>
      <c r="K855">
        <v>908699</v>
      </c>
      <c r="L855">
        <v>911200</v>
      </c>
      <c r="M855">
        <f t="shared" si="13"/>
        <v>2502</v>
      </c>
    </row>
    <row r="856" spans="1:13" x14ac:dyDescent="0.3">
      <c r="A856" t="s">
        <v>4177</v>
      </c>
      <c r="B856" t="s">
        <v>11</v>
      </c>
      <c r="C856">
        <v>75</v>
      </c>
      <c r="D856">
        <v>346722692</v>
      </c>
      <c r="E856" t="s">
        <v>11</v>
      </c>
      <c r="F856" t="s">
        <v>4178</v>
      </c>
      <c r="G856" t="s">
        <v>11</v>
      </c>
      <c r="H856" t="s">
        <v>11</v>
      </c>
      <c r="I856" t="s">
        <v>4204</v>
      </c>
      <c r="J856" s="2" t="s">
        <v>4080</v>
      </c>
      <c r="K856">
        <v>911337</v>
      </c>
      <c r="L856">
        <v>911411</v>
      </c>
      <c r="M856">
        <f t="shared" si="13"/>
        <v>75</v>
      </c>
    </row>
    <row r="857" spans="1:13" x14ac:dyDescent="0.3">
      <c r="A857" t="s">
        <v>2571</v>
      </c>
      <c r="B857" t="s">
        <v>10</v>
      </c>
      <c r="C857">
        <v>49</v>
      </c>
      <c r="D857">
        <v>254780926</v>
      </c>
      <c r="E857" t="s">
        <v>11</v>
      </c>
      <c r="F857" t="s">
        <v>2572</v>
      </c>
      <c r="G857" t="s">
        <v>11</v>
      </c>
      <c r="H857" t="s">
        <v>11</v>
      </c>
      <c r="I857" s="3" t="s">
        <v>3379</v>
      </c>
      <c r="J857" s="2" t="s">
        <v>4080</v>
      </c>
      <c r="K857">
        <v>911560</v>
      </c>
      <c r="L857">
        <v>911709</v>
      </c>
      <c r="M857">
        <f t="shared" si="13"/>
        <v>150</v>
      </c>
    </row>
    <row r="858" spans="1:13" x14ac:dyDescent="0.3">
      <c r="A858" t="s">
        <v>2573</v>
      </c>
      <c r="B858" t="s">
        <v>10</v>
      </c>
      <c r="C858">
        <v>430</v>
      </c>
      <c r="D858">
        <v>254780927</v>
      </c>
      <c r="E858" t="s">
        <v>11</v>
      </c>
      <c r="F858" t="s">
        <v>2574</v>
      </c>
      <c r="G858" t="s">
        <v>11</v>
      </c>
      <c r="H858" t="s">
        <v>2575</v>
      </c>
      <c r="I858" s="3" t="s">
        <v>3952</v>
      </c>
      <c r="J858" s="2" t="s">
        <v>4080</v>
      </c>
      <c r="K858">
        <v>911856</v>
      </c>
      <c r="L858">
        <v>913148</v>
      </c>
      <c r="M858">
        <f t="shared" si="13"/>
        <v>1293</v>
      </c>
    </row>
    <row r="859" spans="1:13" x14ac:dyDescent="0.3">
      <c r="A859" t="s">
        <v>2576</v>
      </c>
      <c r="B859" t="s">
        <v>11</v>
      </c>
      <c r="C859">
        <v>496</v>
      </c>
      <c r="D859">
        <v>254780928</v>
      </c>
      <c r="E859" t="s">
        <v>2577</v>
      </c>
      <c r="F859" t="s">
        <v>2578</v>
      </c>
      <c r="G859" t="s">
        <v>11</v>
      </c>
      <c r="H859" t="s">
        <v>2579</v>
      </c>
      <c r="I859" s="3" t="s">
        <v>3953</v>
      </c>
      <c r="J859" s="2" t="s">
        <v>4080</v>
      </c>
      <c r="K859">
        <v>913350</v>
      </c>
      <c r="L859">
        <v>914840</v>
      </c>
      <c r="M859">
        <f t="shared" si="13"/>
        <v>1491</v>
      </c>
    </row>
    <row r="860" spans="1:13" x14ac:dyDescent="0.3">
      <c r="A860" t="s">
        <v>2580</v>
      </c>
      <c r="B860" t="s">
        <v>10</v>
      </c>
      <c r="C860">
        <v>408</v>
      </c>
      <c r="D860">
        <v>254780929</v>
      </c>
      <c r="E860" t="s">
        <v>11</v>
      </c>
      <c r="F860" t="s">
        <v>2581</v>
      </c>
      <c r="G860" t="s">
        <v>11</v>
      </c>
      <c r="H860" t="s">
        <v>11</v>
      </c>
      <c r="I860" s="3" t="s">
        <v>3379</v>
      </c>
      <c r="J860" s="2" t="s">
        <v>4080</v>
      </c>
      <c r="K860">
        <v>915598</v>
      </c>
      <c r="L860">
        <v>916824</v>
      </c>
      <c r="M860">
        <f t="shared" si="13"/>
        <v>1227</v>
      </c>
    </row>
    <row r="861" spans="1:13" x14ac:dyDescent="0.3">
      <c r="A861" t="s">
        <v>2582</v>
      </c>
      <c r="B861" t="s">
        <v>11</v>
      </c>
      <c r="C861">
        <v>452</v>
      </c>
      <c r="D861">
        <v>254780930</v>
      </c>
      <c r="E861" t="s">
        <v>2583</v>
      </c>
      <c r="F861" t="s">
        <v>2584</v>
      </c>
      <c r="G861" t="s">
        <v>11</v>
      </c>
      <c r="H861" t="s">
        <v>2585</v>
      </c>
      <c r="I861" s="3" t="s">
        <v>3954</v>
      </c>
      <c r="J861" s="2" t="s">
        <v>4080</v>
      </c>
      <c r="K861">
        <v>917027</v>
      </c>
      <c r="L861">
        <v>918385</v>
      </c>
      <c r="M861">
        <f t="shared" si="13"/>
        <v>1359</v>
      </c>
    </row>
    <row r="862" spans="1:13" x14ac:dyDescent="0.3">
      <c r="A862" t="s">
        <v>2586</v>
      </c>
      <c r="B862" t="s">
        <v>11</v>
      </c>
      <c r="C862">
        <v>56</v>
      </c>
      <c r="D862">
        <v>254780931</v>
      </c>
      <c r="E862" t="s">
        <v>11</v>
      </c>
      <c r="F862" t="s">
        <v>2587</v>
      </c>
      <c r="G862" t="s">
        <v>11</v>
      </c>
      <c r="H862" t="s">
        <v>11</v>
      </c>
      <c r="I862" s="3" t="s">
        <v>3379</v>
      </c>
      <c r="J862" s="2" t="s">
        <v>4080</v>
      </c>
      <c r="K862">
        <v>918382</v>
      </c>
      <c r="L862">
        <v>918552</v>
      </c>
      <c r="M862">
        <f t="shared" si="13"/>
        <v>171</v>
      </c>
    </row>
    <row r="863" spans="1:13" x14ac:dyDescent="0.3">
      <c r="A863" t="s">
        <v>4179</v>
      </c>
      <c r="B863" t="s">
        <v>11</v>
      </c>
      <c r="C863">
        <v>74</v>
      </c>
      <c r="D863">
        <v>346722692</v>
      </c>
      <c r="E863" t="s">
        <v>11</v>
      </c>
      <c r="F863" t="s">
        <v>4180</v>
      </c>
      <c r="G863" t="s">
        <v>11</v>
      </c>
      <c r="H863" t="s">
        <v>11</v>
      </c>
      <c r="I863" t="s">
        <v>4209</v>
      </c>
      <c r="J863" s="2" t="s">
        <v>4080</v>
      </c>
      <c r="K863">
        <v>919580</v>
      </c>
      <c r="L863">
        <v>919653</v>
      </c>
      <c r="M863">
        <f t="shared" si="13"/>
        <v>74</v>
      </c>
    </row>
    <row r="864" spans="1:13" x14ac:dyDescent="0.3">
      <c r="A864" t="s">
        <v>2588</v>
      </c>
      <c r="B864" t="s">
        <v>10</v>
      </c>
      <c r="C864">
        <v>236</v>
      </c>
      <c r="D864">
        <v>254780932</v>
      </c>
      <c r="E864" t="s">
        <v>11</v>
      </c>
      <c r="F864" t="s">
        <v>2589</v>
      </c>
      <c r="G864" t="s">
        <v>11</v>
      </c>
      <c r="H864" t="s">
        <v>2590</v>
      </c>
      <c r="I864" s="3" t="s">
        <v>3379</v>
      </c>
      <c r="J864" s="2" t="s">
        <v>4080</v>
      </c>
      <c r="K864">
        <v>920276</v>
      </c>
      <c r="L864">
        <v>920986</v>
      </c>
      <c r="M864">
        <f t="shared" si="13"/>
        <v>711</v>
      </c>
    </row>
    <row r="865" spans="1:13" x14ac:dyDescent="0.3">
      <c r="A865" t="s">
        <v>2591</v>
      </c>
      <c r="B865" t="s">
        <v>10</v>
      </c>
      <c r="C865">
        <v>947</v>
      </c>
      <c r="D865">
        <v>254780933</v>
      </c>
      <c r="E865" t="s">
        <v>2592</v>
      </c>
      <c r="F865" t="s">
        <v>2593</v>
      </c>
      <c r="G865" t="s">
        <v>11</v>
      </c>
      <c r="H865" t="s">
        <v>2594</v>
      </c>
      <c r="I865" s="3" t="s">
        <v>3955</v>
      </c>
      <c r="J865" s="2" t="s">
        <v>4080</v>
      </c>
      <c r="K865">
        <v>921065</v>
      </c>
      <c r="L865">
        <v>923908</v>
      </c>
      <c r="M865">
        <f t="shared" si="13"/>
        <v>2844</v>
      </c>
    </row>
    <row r="866" spans="1:13" x14ac:dyDescent="0.3">
      <c r="A866" t="s">
        <v>2595</v>
      </c>
      <c r="B866" t="s">
        <v>10</v>
      </c>
      <c r="C866">
        <v>374</v>
      </c>
      <c r="D866">
        <v>254780934</v>
      </c>
      <c r="E866" t="s">
        <v>11</v>
      </c>
      <c r="F866" t="s">
        <v>2596</v>
      </c>
      <c r="G866" t="s">
        <v>11</v>
      </c>
      <c r="H866" t="s">
        <v>11</v>
      </c>
      <c r="I866" s="3" t="s">
        <v>3379</v>
      </c>
      <c r="J866" s="2" t="s">
        <v>4080</v>
      </c>
      <c r="K866">
        <v>924400</v>
      </c>
      <c r="L866">
        <v>925524</v>
      </c>
      <c r="M866">
        <f t="shared" si="13"/>
        <v>1125</v>
      </c>
    </row>
    <row r="867" spans="1:13" x14ac:dyDescent="0.3">
      <c r="A867" t="s">
        <v>2597</v>
      </c>
      <c r="B867" t="s">
        <v>10</v>
      </c>
      <c r="C867">
        <v>276</v>
      </c>
      <c r="D867">
        <v>254780935</v>
      </c>
      <c r="E867" t="s">
        <v>11</v>
      </c>
      <c r="F867" t="s">
        <v>2598</v>
      </c>
      <c r="G867" t="s">
        <v>11</v>
      </c>
      <c r="H867" t="s">
        <v>2599</v>
      </c>
      <c r="I867" s="3" t="s">
        <v>3956</v>
      </c>
      <c r="J867" s="2" t="s">
        <v>4080</v>
      </c>
      <c r="K867">
        <v>925929</v>
      </c>
      <c r="L867">
        <v>926759</v>
      </c>
      <c r="M867">
        <f t="shared" si="13"/>
        <v>831</v>
      </c>
    </row>
    <row r="868" spans="1:13" x14ac:dyDescent="0.3">
      <c r="A868" t="s">
        <v>2600</v>
      </c>
      <c r="B868" t="s">
        <v>11</v>
      </c>
      <c r="C868">
        <v>182</v>
      </c>
      <c r="D868">
        <v>254780936</v>
      </c>
      <c r="E868" t="s">
        <v>11</v>
      </c>
      <c r="F868" t="s">
        <v>2601</v>
      </c>
      <c r="G868" t="s">
        <v>11</v>
      </c>
      <c r="H868" t="s">
        <v>2602</v>
      </c>
      <c r="I868" s="3" t="s">
        <v>3379</v>
      </c>
      <c r="J868" s="2" t="s">
        <v>4080</v>
      </c>
      <c r="K868">
        <v>927212</v>
      </c>
      <c r="L868">
        <v>927760</v>
      </c>
      <c r="M868">
        <f t="shared" si="13"/>
        <v>549</v>
      </c>
    </row>
    <row r="869" spans="1:13" x14ac:dyDescent="0.3">
      <c r="A869" t="s">
        <v>2603</v>
      </c>
      <c r="B869" t="s">
        <v>10</v>
      </c>
      <c r="C869">
        <v>122</v>
      </c>
      <c r="D869">
        <v>254780937</v>
      </c>
      <c r="E869" t="s">
        <v>2604</v>
      </c>
      <c r="F869" t="s">
        <v>2605</v>
      </c>
      <c r="G869" t="s">
        <v>11</v>
      </c>
      <c r="H869" t="s">
        <v>2606</v>
      </c>
      <c r="I869" s="3" t="s">
        <v>3957</v>
      </c>
      <c r="J869" s="2" t="s">
        <v>4080</v>
      </c>
      <c r="K869">
        <v>928042</v>
      </c>
      <c r="L869">
        <v>928410</v>
      </c>
      <c r="M869">
        <f t="shared" si="13"/>
        <v>369</v>
      </c>
    </row>
    <row r="870" spans="1:13" x14ac:dyDescent="0.3">
      <c r="A870" t="s">
        <v>2607</v>
      </c>
      <c r="B870" t="s">
        <v>10</v>
      </c>
      <c r="C870">
        <v>132</v>
      </c>
      <c r="D870">
        <v>254780938</v>
      </c>
      <c r="E870" t="s">
        <v>2608</v>
      </c>
      <c r="F870" t="s">
        <v>2609</v>
      </c>
      <c r="G870" t="s">
        <v>11</v>
      </c>
      <c r="H870" t="s">
        <v>2610</v>
      </c>
      <c r="I870" s="3" t="s">
        <v>3958</v>
      </c>
      <c r="J870" s="2" t="s">
        <v>4080</v>
      </c>
      <c r="K870">
        <v>928660</v>
      </c>
      <c r="L870">
        <v>929058</v>
      </c>
      <c r="M870">
        <f t="shared" si="13"/>
        <v>399</v>
      </c>
    </row>
    <row r="871" spans="1:13" x14ac:dyDescent="0.3">
      <c r="A871" t="s">
        <v>2611</v>
      </c>
      <c r="B871" t="s">
        <v>10</v>
      </c>
      <c r="C871">
        <v>248</v>
      </c>
      <c r="D871">
        <v>254780939</v>
      </c>
      <c r="E871" t="s">
        <v>2612</v>
      </c>
      <c r="F871" t="s">
        <v>2613</v>
      </c>
      <c r="G871" t="s">
        <v>11</v>
      </c>
      <c r="H871" t="s">
        <v>2614</v>
      </c>
      <c r="I871" s="3" t="s">
        <v>3959</v>
      </c>
      <c r="J871" s="2" t="s">
        <v>4080</v>
      </c>
      <c r="K871">
        <v>929121</v>
      </c>
      <c r="L871">
        <v>929867</v>
      </c>
      <c r="M871">
        <f t="shared" si="13"/>
        <v>747</v>
      </c>
    </row>
    <row r="872" spans="1:13" x14ac:dyDescent="0.3">
      <c r="A872" t="s">
        <v>2615</v>
      </c>
      <c r="B872" t="s">
        <v>10</v>
      </c>
      <c r="C872">
        <v>227</v>
      </c>
      <c r="D872">
        <v>254780940</v>
      </c>
      <c r="E872" t="s">
        <v>2616</v>
      </c>
      <c r="F872" t="s">
        <v>2617</v>
      </c>
      <c r="G872" t="s">
        <v>11</v>
      </c>
      <c r="H872" t="s">
        <v>2618</v>
      </c>
      <c r="I872" s="3" t="s">
        <v>3960</v>
      </c>
      <c r="J872" s="2" t="s">
        <v>4080</v>
      </c>
      <c r="K872">
        <v>929867</v>
      </c>
      <c r="L872">
        <v>930550</v>
      </c>
      <c r="M872">
        <f t="shared" si="13"/>
        <v>684</v>
      </c>
    </row>
    <row r="873" spans="1:13" x14ac:dyDescent="0.3">
      <c r="A873" t="s">
        <v>2619</v>
      </c>
      <c r="B873" t="s">
        <v>10</v>
      </c>
      <c r="C873">
        <v>311</v>
      </c>
      <c r="D873">
        <v>254780941</v>
      </c>
      <c r="E873" t="s">
        <v>2620</v>
      </c>
      <c r="F873" t="s">
        <v>2621</v>
      </c>
      <c r="G873" t="s">
        <v>11</v>
      </c>
      <c r="H873" t="s">
        <v>2622</v>
      </c>
      <c r="I873" s="3" t="s">
        <v>3961</v>
      </c>
      <c r="J873" s="2" t="s">
        <v>4080</v>
      </c>
      <c r="K873">
        <v>930563</v>
      </c>
      <c r="L873">
        <v>931498</v>
      </c>
      <c r="M873">
        <f t="shared" si="13"/>
        <v>936</v>
      </c>
    </row>
    <row r="874" spans="1:13" x14ac:dyDescent="0.3">
      <c r="A874" t="s">
        <v>2623</v>
      </c>
      <c r="B874" t="s">
        <v>10</v>
      </c>
      <c r="C874">
        <v>442</v>
      </c>
      <c r="D874">
        <v>254780942</v>
      </c>
      <c r="E874" t="s">
        <v>2624</v>
      </c>
      <c r="F874" t="s">
        <v>2625</v>
      </c>
      <c r="G874" t="s">
        <v>11</v>
      </c>
      <c r="H874" t="s">
        <v>2626</v>
      </c>
      <c r="I874" s="3" t="s">
        <v>3962</v>
      </c>
      <c r="J874" s="2" t="s">
        <v>4080</v>
      </c>
      <c r="K874">
        <v>931604</v>
      </c>
      <c r="L874">
        <v>932932</v>
      </c>
      <c r="M874">
        <f t="shared" si="13"/>
        <v>1329</v>
      </c>
    </row>
    <row r="875" spans="1:13" x14ac:dyDescent="0.3">
      <c r="A875" t="s">
        <v>2627</v>
      </c>
      <c r="B875" t="s">
        <v>10</v>
      </c>
      <c r="C875">
        <v>608</v>
      </c>
      <c r="D875">
        <v>254780943</v>
      </c>
      <c r="E875" t="s">
        <v>2628</v>
      </c>
      <c r="F875" t="s">
        <v>2629</v>
      </c>
      <c r="G875" t="s">
        <v>11</v>
      </c>
      <c r="H875" t="s">
        <v>2630</v>
      </c>
      <c r="I875" s="3" t="s">
        <v>3963</v>
      </c>
      <c r="J875" s="2" t="s">
        <v>4080</v>
      </c>
      <c r="K875">
        <v>933040</v>
      </c>
      <c r="L875">
        <v>934866</v>
      </c>
      <c r="M875">
        <f t="shared" si="13"/>
        <v>1827</v>
      </c>
    </row>
    <row r="876" spans="1:13" x14ac:dyDescent="0.3">
      <c r="A876" t="s">
        <v>2631</v>
      </c>
      <c r="B876" t="s">
        <v>10</v>
      </c>
      <c r="C876">
        <v>228</v>
      </c>
      <c r="D876">
        <v>254780944</v>
      </c>
      <c r="E876" t="s">
        <v>11</v>
      </c>
      <c r="F876" t="s">
        <v>2632</v>
      </c>
      <c r="G876" t="s">
        <v>11</v>
      </c>
      <c r="H876" t="s">
        <v>2633</v>
      </c>
      <c r="I876" s="3" t="s">
        <v>3379</v>
      </c>
      <c r="J876" s="2" t="s">
        <v>4080</v>
      </c>
      <c r="K876">
        <v>934926</v>
      </c>
      <c r="L876">
        <v>935612</v>
      </c>
      <c r="M876">
        <f t="shared" si="13"/>
        <v>687</v>
      </c>
    </row>
    <row r="877" spans="1:13" x14ac:dyDescent="0.3">
      <c r="A877" t="s">
        <v>2634</v>
      </c>
      <c r="B877" t="s">
        <v>11</v>
      </c>
      <c r="C877">
        <v>700</v>
      </c>
      <c r="D877">
        <v>254780945</v>
      </c>
      <c r="E877" t="s">
        <v>11</v>
      </c>
      <c r="F877" t="s">
        <v>2635</v>
      </c>
      <c r="G877" t="s">
        <v>11</v>
      </c>
      <c r="H877" t="s">
        <v>2636</v>
      </c>
      <c r="I877" s="3" t="s">
        <v>3964</v>
      </c>
      <c r="J877" s="2" t="s">
        <v>4080</v>
      </c>
      <c r="K877">
        <v>935628</v>
      </c>
      <c r="L877">
        <v>937730</v>
      </c>
      <c r="M877">
        <f t="shared" si="13"/>
        <v>2103</v>
      </c>
    </row>
    <row r="878" spans="1:13" x14ac:dyDescent="0.3">
      <c r="A878" t="s">
        <v>2637</v>
      </c>
      <c r="B878" t="s">
        <v>10</v>
      </c>
      <c r="C878">
        <v>98</v>
      </c>
      <c r="D878">
        <v>254780946</v>
      </c>
      <c r="E878" t="s">
        <v>11</v>
      </c>
      <c r="F878" t="s">
        <v>2638</v>
      </c>
      <c r="G878" t="s">
        <v>11</v>
      </c>
      <c r="H878" t="s">
        <v>2639</v>
      </c>
      <c r="I878" s="3" t="s">
        <v>3379</v>
      </c>
      <c r="J878" s="2" t="s">
        <v>4080</v>
      </c>
      <c r="K878">
        <v>937816</v>
      </c>
      <c r="L878">
        <v>938112</v>
      </c>
      <c r="M878">
        <f t="shared" si="13"/>
        <v>297</v>
      </c>
    </row>
    <row r="879" spans="1:13" x14ac:dyDescent="0.3">
      <c r="A879" t="s">
        <v>2640</v>
      </c>
      <c r="B879" t="s">
        <v>10</v>
      </c>
      <c r="C879">
        <v>1187</v>
      </c>
      <c r="D879">
        <v>254780947</v>
      </c>
      <c r="E879" t="s">
        <v>2641</v>
      </c>
      <c r="F879" t="s">
        <v>2642</v>
      </c>
      <c r="G879" t="s">
        <v>11</v>
      </c>
      <c r="H879" t="s">
        <v>2643</v>
      </c>
      <c r="I879" s="3" t="s">
        <v>3965</v>
      </c>
      <c r="J879" s="2" t="s">
        <v>4080</v>
      </c>
      <c r="K879">
        <v>938109</v>
      </c>
      <c r="L879">
        <v>941672</v>
      </c>
      <c r="M879">
        <f t="shared" si="13"/>
        <v>3564</v>
      </c>
    </row>
    <row r="880" spans="1:13" x14ac:dyDescent="0.3">
      <c r="A880" t="s">
        <v>2644</v>
      </c>
      <c r="B880" t="s">
        <v>10</v>
      </c>
      <c r="C880">
        <v>240</v>
      </c>
      <c r="D880">
        <v>254780948</v>
      </c>
      <c r="E880" t="s">
        <v>2645</v>
      </c>
      <c r="F880" t="s">
        <v>2646</v>
      </c>
      <c r="G880" t="s">
        <v>11</v>
      </c>
      <c r="H880" t="s">
        <v>2647</v>
      </c>
      <c r="I880" s="3" t="s">
        <v>3966</v>
      </c>
      <c r="J880" s="2" t="s">
        <v>4080</v>
      </c>
      <c r="K880">
        <v>942603</v>
      </c>
      <c r="L880">
        <v>943325</v>
      </c>
      <c r="M880">
        <f t="shared" si="13"/>
        <v>723</v>
      </c>
    </row>
    <row r="881" spans="1:13" x14ac:dyDescent="0.3">
      <c r="A881" t="s">
        <v>2648</v>
      </c>
      <c r="B881" t="s">
        <v>11</v>
      </c>
      <c r="C881">
        <v>418</v>
      </c>
      <c r="D881">
        <v>254780949</v>
      </c>
      <c r="E881" t="s">
        <v>2649</v>
      </c>
      <c r="F881" t="s">
        <v>2650</v>
      </c>
      <c r="G881" t="s">
        <v>11</v>
      </c>
      <c r="H881" t="s">
        <v>2651</v>
      </c>
      <c r="I881" s="3" t="s">
        <v>3967</v>
      </c>
      <c r="J881" s="2" t="s">
        <v>4080</v>
      </c>
      <c r="K881">
        <v>943428</v>
      </c>
      <c r="L881">
        <v>944684</v>
      </c>
      <c r="M881">
        <f t="shared" si="13"/>
        <v>1257</v>
      </c>
    </row>
    <row r="882" spans="1:13" x14ac:dyDescent="0.3">
      <c r="A882" t="s">
        <v>2652</v>
      </c>
      <c r="B882" t="s">
        <v>11</v>
      </c>
      <c r="C882">
        <v>242</v>
      </c>
      <c r="D882">
        <v>255764508</v>
      </c>
      <c r="E882" t="s">
        <v>11</v>
      </c>
      <c r="F882" t="s">
        <v>2653</v>
      </c>
      <c r="G882" t="s">
        <v>11</v>
      </c>
      <c r="H882" t="s">
        <v>2033</v>
      </c>
      <c r="I882" s="3" t="s">
        <v>3379</v>
      </c>
      <c r="J882" s="2" t="s">
        <v>4080</v>
      </c>
      <c r="K882">
        <v>944842</v>
      </c>
      <c r="L882">
        <v>945570</v>
      </c>
      <c r="M882">
        <f t="shared" si="13"/>
        <v>729</v>
      </c>
    </row>
    <row r="883" spans="1:13" x14ac:dyDescent="0.3">
      <c r="A883" t="s">
        <v>2654</v>
      </c>
      <c r="B883" t="s">
        <v>11</v>
      </c>
      <c r="C883">
        <v>49</v>
      </c>
      <c r="D883">
        <v>254780951</v>
      </c>
      <c r="E883" t="s">
        <v>11</v>
      </c>
      <c r="F883" t="s">
        <v>2655</v>
      </c>
      <c r="G883" t="s">
        <v>11</v>
      </c>
      <c r="H883" t="s">
        <v>11</v>
      </c>
      <c r="I883" s="3" t="s">
        <v>3379</v>
      </c>
      <c r="J883" s="2" t="s">
        <v>4080</v>
      </c>
      <c r="K883">
        <v>946575</v>
      </c>
      <c r="L883">
        <v>946724</v>
      </c>
      <c r="M883">
        <f t="shared" si="13"/>
        <v>150</v>
      </c>
    </row>
    <row r="884" spans="1:13" x14ac:dyDescent="0.3">
      <c r="A884" t="s">
        <v>2656</v>
      </c>
      <c r="B884" t="s">
        <v>11</v>
      </c>
      <c r="C884">
        <v>685</v>
      </c>
      <c r="D884">
        <v>254780952</v>
      </c>
      <c r="E884" t="s">
        <v>11</v>
      </c>
      <c r="F884" t="s">
        <v>2657</v>
      </c>
      <c r="G884" t="s">
        <v>11</v>
      </c>
      <c r="H884" t="s">
        <v>2658</v>
      </c>
      <c r="I884" s="3" t="s">
        <v>3968</v>
      </c>
      <c r="J884" s="2" t="s">
        <v>4080</v>
      </c>
      <c r="K884">
        <v>947244</v>
      </c>
      <c r="L884">
        <v>949301</v>
      </c>
      <c r="M884">
        <f t="shared" si="13"/>
        <v>2058</v>
      </c>
    </row>
    <row r="885" spans="1:13" x14ac:dyDescent="0.3">
      <c r="A885" t="s">
        <v>2659</v>
      </c>
      <c r="B885" t="s">
        <v>10</v>
      </c>
      <c r="C885">
        <v>190</v>
      </c>
      <c r="D885">
        <v>254780953</v>
      </c>
      <c r="E885" t="s">
        <v>11</v>
      </c>
      <c r="F885" t="s">
        <v>2660</v>
      </c>
      <c r="G885" t="s">
        <v>11</v>
      </c>
      <c r="H885" t="s">
        <v>2129</v>
      </c>
      <c r="I885" s="3" t="s">
        <v>3862</v>
      </c>
      <c r="J885" s="2" t="s">
        <v>4080</v>
      </c>
      <c r="K885">
        <v>949458</v>
      </c>
      <c r="L885">
        <v>950030</v>
      </c>
      <c r="M885">
        <f t="shared" si="13"/>
        <v>573</v>
      </c>
    </row>
    <row r="886" spans="1:13" x14ac:dyDescent="0.3">
      <c r="A886" t="s">
        <v>2661</v>
      </c>
      <c r="B886" t="s">
        <v>10</v>
      </c>
      <c r="C886">
        <v>380</v>
      </c>
      <c r="D886">
        <v>254780954</v>
      </c>
      <c r="E886" t="s">
        <v>11</v>
      </c>
      <c r="F886" t="s">
        <v>2662</v>
      </c>
      <c r="G886" t="s">
        <v>11</v>
      </c>
      <c r="H886" t="s">
        <v>2663</v>
      </c>
      <c r="I886" s="3" t="s">
        <v>3379</v>
      </c>
      <c r="J886" s="2" t="s">
        <v>4080</v>
      </c>
      <c r="K886">
        <v>950302</v>
      </c>
      <c r="L886">
        <v>951444</v>
      </c>
      <c r="M886">
        <f t="shared" si="13"/>
        <v>1143</v>
      </c>
    </row>
    <row r="887" spans="1:13" x14ac:dyDescent="0.3">
      <c r="A887" t="s">
        <v>2664</v>
      </c>
      <c r="B887" t="s">
        <v>11</v>
      </c>
      <c r="C887">
        <v>204</v>
      </c>
      <c r="D887">
        <v>254780955</v>
      </c>
      <c r="E887" t="s">
        <v>11</v>
      </c>
      <c r="F887" t="s">
        <v>2665</v>
      </c>
      <c r="G887" t="s">
        <v>11</v>
      </c>
      <c r="H887" t="s">
        <v>2666</v>
      </c>
      <c r="I887" s="3" t="s">
        <v>3379</v>
      </c>
      <c r="J887" s="2" t="s">
        <v>4080</v>
      </c>
      <c r="K887">
        <v>951807</v>
      </c>
      <c r="L887">
        <v>952421</v>
      </c>
      <c r="M887">
        <f t="shared" si="13"/>
        <v>615</v>
      </c>
    </row>
    <row r="888" spans="1:13" x14ac:dyDescent="0.3">
      <c r="A888" t="s">
        <v>2667</v>
      </c>
      <c r="B888" t="s">
        <v>10</v>
      </c>
      <c r="C888">
        <v>264</v>
      </c>
      <c r="D888">
        <v>254780956</v>
      </c>
      <c r="E888" t="s">
        <v>2668</v>
      </c>
      <c r="F888" t="s">
        <v>2669</v>
      </c>
      <c r="G888" t="s">
        <v>11</v>
      </c>
      <c r="H888" t="s">
        <v>2670</v>
      </c>
      <c r="I888" s="3" t="s">
        <v>3969</v>
      </c>
      <c r="J888" s="2" t="s">
        <v>4080</v>
      </c>
      <c r="K888">
        <v>952937</v>
      </c>
      <c r="L888">
        <v>953731</v>
      </c>
      <c r="M888">
        <f t="shared" si="13"/>
        <v>795</v>
      </c>
    </row>
    <row r="889" spans="1:13" x14ac:dyDescent="0.3">
      <c r="A889" t="s">
        <v>2671</v>
      </c>
      <c r="B889" t="s">
        <v>10</v>
      </c>
      <c r="C889">
        <v>176</v>
      </c>
      <c r="D889">
        <v>254780957</v>
      </c>
      <c r="E889" t="s">
        <v>11</v>
      </c>
      <c r="F889" t="s">
        <v>2672</v>
      </c>
      <c r="G889" t="s">
        <v>11</v>
      </c>
      <c r="H889" t="s">
        <v>2673</v>
      </c>
      <c r="I889" s="3" t="s">
        <v>3970</v>
      </c>
      <c r="J889" s="2" t="s">
        <v>4080</v>
      </c>
      <c r="K889">
        <v>953731</v>
      </c>
      <c r="L889">
        <v>954261</v>
      </c>
      <c r="M889">
        <f t="shared" si="13"/>
        <v>531</v>
      </c>
    </row>
    <row r="890" spans="1:13" x14ac:dyDescent="0.3">
      <c r="A890" t="s">
        <v>2674</v>
      </c>
      <c r="B890" t="s">
        <v>10</v>
      </c>
      <c r="C890">
        <v>355</v>
      </c>
      <c r="D890">
        <v>254780958</v>
      </c>
      <c r="E890" t="s">
        <v>11</v>
      </c>
      <c r="F890" t="s">
        <v>2675</v>
      </c>
      <c r="G890" t="s">
        <v>11</v>
      </c>
      <c r="H890" t="s">
        <v>2676</v>
      </c>
      <c r="I890" s="3" t="s">
        <v>3971</v>
      </c>
      <c r="J890" s="2" t="s">
        <v>4080</v>
      </c>
      <c r="K890">
        <v>954362</v>
      </c>
      <c r="L890">
        <v>955429</v>
      </c>
      <c r="M890">
        <f t="shared" si="13"/>
        <v>1068</v>
      </c>
    </row>
    <row r="891" spans="1:13" x14ac:dyDescent="0.3">
      <c r="A891" t="s">
        <v>2677</v>
      </c>
      <c r="B891" t="s">
        <v>10</v>
      </c>
      <c r="C891">
        <v>302</v>
      </c>
      <c r="D891">
        <v>254780959</v>
      </c>
      <c r="E891" t="s">
        <v>11</v>
      </c>
      <c r="F891" t="s">
        <v>2678</v>
      </c>
      <c r="G891" t="s">
        <v>11</v>
      </c>
      <c r="H891" t="s">
        <v>2676</v>
      </c>
      <c r="I891" s="3" t="s">
        <v>3972</v>
      </c>
      <c r="J891" s="2" t="s">
        <v>4080</v>
      </c>
      <c r="K891">
        <v>955426</v>
      </c>
      <c r="L891">
        <v>956334</v>
      </c>
      <c r="M891">
        <f t="shared" si="13"/>
        <v>909</v>
      </c>
    </row>
    <row r="892" spans="1:13" x14ac:dyDescent="0.3">
      <c r="A892" t="s">
        <v>2679</v>
      </c>
      <c r="B892" t="s">
        <v>11</v>
      </c>
      <c r="C892">
        <v>297</v>
      </c>
      <c r="D892">
        <v>254780960</v>
      </c>
      <c r="E892" t="s">
        <v>11</v>
      </c>
      <c r="F892" t="s">
        <v>2680</v>
      </c>
      <c r="G892" t="s">
        <v>11</v>
      </c>
      <c r="H892" t="s">
        <v>2681</v>
      </c>
      <c r="I892" s="3" t="s">
        <v>3973</v>
      </c>
      <c r="J892" s="2" t="s">
        <v>4080</v>
      </c>
      <c r="K892">
        <v>957481</v>
      </c>
      <c r="L892">
        <v>958374</v>
      </c>
      <c r="M892">
        <f t="shared" si="13"/>
        <v>894</v>
      </c>
    </row>
    <row r="893" spans="1:13" x14ac:dyDescent="0.3">
      <c r="A893" t="s">
        <v>2682</v>
      </c>
      <c r="B893" t="s">
        <v>10</v>
      </c>
      <c r="C893">
        <v>200</v>
      </c>
      <c r="D893">
        <v>254780961</v>
      </c>
      <c r="E893" t="s">
        <v>11</v>
      </c>
      <c r="F893" t="s">
        <v>2683</v>
      </c>
      <c r="G893" t="s">
        <v>11</v>
      </c>
      <c r="H893" t="s">
        <v>2684</v>
      </c>
      <c r="I893" s="3" t="s">
        <v>3379</v>
      </c>
      <c r="J893" s="2" t="s">
        <v>4080</v>
      </c>
      <c r="K893">
        <v>959588</v>
      </c>
      <c r="L893">
        <v>960190</v>
      </c>
      <c r="M893">
        <f t="shared" si="13"/>
        <v>603</v>
      </c>
    </row>
    <row r="894" spans="1:13" x14ac:dyDescent="0.3">
      <c r="A894" t="s">
        <v>2685</v>
      </c>
      <c r="B894" t="s">
        <v>10</v>
      </c>
      <c r="C894">
        <v>49</v>
      </c>
      <c r="D894">
        <v>254780962</v>
      </c>
      <c r="E894" t="s">
        <v>11</v>
      </c>
      <c r="F894" t="s">
        <v>2686</v>
      </c>
      <c r="G894" t="s">
        <v>11</v>
      </c>
      <c r="H894" t="s">
        <v>11</v>
      </c>
      <c r="I894" s="3" t="s">
        <v>3379</v>
      </c>
      <c r="J894" s="2" t="s">
        <v>4080</v>
      </c>
      <c r="K894">
        <v>960391</v>
      </c>
      <c r="L894">
        <v>960540</v>
      </c>
      <c r="M894">
        <f t="shared" si="13"/>
        <v>150</v>
      </c>
    </row>
    <row r="895" spans="1:13" x14ac:dyDescent="0.3">
      <c r="A895" t="s">
        <v>2687</v>
      </c>
      <c r="B895" t="s">
        <v>11</v>
      </c>
      <c r="C895">
        <v>215</v>
      </c>
      <c r="D895">
        <v>254780963</v>
      </c>
      <c r="E895" t="s">
        <v>11</v>
      </c>
      <c r="F895" t="s">
        <v>2688</v>
      </c>
      <c r="G895" t="s">
        <v>11</v>
      </c>
      <c r="H895" t="s">
        <v>11</v>
      </c>
      <c r="I895" s="3" t="s">
        <v>3379</v>
      </c>
      <c r="J895" s="2" t="s">
        <v>4080</v>
      </c>
      <c r="K895">
        <v>960671</v>
      </c>
      <c r="L895">
        <v>961318</v>
      </c>
      <c r="M895">
        <f t="shared" si="13"/>
        <v>648</v>
      </c>
    </row>
    <row r="896" spans="1:13" x14ac:dyDescent="0.3">
      <c r="A896" t="s">
        <v>2689</v>
      </c>
      <c r="B896" t="s">
        <v>11</v>
      </c>
      <c r="C896">
        <v>352</v>
      </c>
      <c r="D896">
        <v>254780964</v>
      </c>
      <c r="E896" t="s">
        <v>11</v>
      </c>
      <c r="F896" t="s">
        <v>2690</v>
      </c>
      <c r="G896" t="s">
        <v>11</v>
      </c>
      <c r="H896" t="s">
        <v>48</v>
      </c>
      <c r="I896" s="3" t="s">
        <v>3386</v>
      </c>
      <c r="J896" s="2" t="s">
        <v>4080</v>
      </c>
      <c r="K896">
        <v>961463</v>
      </c>
      <c r="L896">
        <v>962521</v>
      </c>
      <c r="M896">
        <f t="shared" si="13"/>
        <v>1059</v>
      </c>
    </row>
    <row r="897" spans="1:13" x14ac:dyDescent="0.3">
      <c r="A897" t="s">
        <v>2691</v>
      </c>
      <c r="B897" t="s">
        <v>10</v>
      </c>
      <c r="C897">
        <v>229</v>
      </c>
      <c r="D897">
        <v>254780965</v>
      </c>
      <c r="E897" t="s">
        <v>11</v>
      </c>
      <c r="F897" t="s">
        <v>2692</v>
      </c>
      <c r="G897" t="s">
        <v>11</v>
      </c>
      <c r="H897" t="s">
        <v>11</v>
      </c>
      <c r="I897" s="3" t="s">
        <v>3379</v>
      </c>
      <c r="J897" s="2" t="s">
        <v>4080</v>
      </c>
      <c r="K897">
        <v>962650</v>
      </c>
      <c r="L897">
        <v>963339</v>
      </c>
      <c r="M897">
        <f t="shared" si="13"/>
        <v>690</v>
      </c>
    </row>
    <row r="898" spans="1:13" x14ac:dyDescent="0.3">
      <c r="A898" t="s">
        <v>2693</v>
      </c>
      <c r="B898" t="s">
        <v>10</v>
      </c>
      <c r="C898">
        <v>53</v>
      </c>
      <c r="D898">
        <v>254780966</v>
      </c>
      <c r="E898" t="s">
        <v>11</v>
      </c>
      <c r="F898" t="s">
        <v>2694</v>
      </c>
      <c r="G898" t="s">
        <v>11</v>
      </c>
      <c r="H898" t="s">
        <v>11</v>
      </c>
      <c r="I898" s="3" t="s">
        <v>3379</v>
      </c>
      <c r="J898" s="2" t="s">
        <v>4080</v>
      </c>
      <c r="K898">
        <v>963499</v>
      </c>
      <c r="L898">
        <v>963660</v>
      </c>
      <c r="M898">
        <f t="shared" si="13"/>
        <v>162</v>
      </c>
    </row>
    <row r="899" spans="1:13" x14ac:dyDescent="0.3">
      <c r="A899" t="s">
        <v>2695</v>
      </c>
      <c r="B899" t="s">
        <v>11</v>
      </c>
      <c r="C899">
        <v>398</v>
      </c>
      <c r="D899">
        <v>254780967</v>
      </c>
      <c r="E899" t="s">
        <v>11</v>
      </c>
      <c r="F899" t="s">
        <v>2696</v>
      </c>
      <c r="G899" t="s">
        <v>11</v>
      </c>
      <c r="H899" t="s">
        <v>2697</v>
      </c>
      <c r="I899" s="3" t="s">
        <v>3974</v>
      </c>
      <c r="J899" s="2" t="s">
        <v>4080</v>
      </c>
      <c r="K899">
        <v>963946</v>
      </c>
      <c r="L899">
        <v>965142</v>
      </c>
      <c r="M899">
        <f t="shared" ref="M899:M962" si="14">ABS(L899-K899)+1</f>
        <v>1197</v>
      </c>
    </row>
    <row r="900" spans="1:13" x14ac:dyDescent="0.3">
      <c r="A900" t="s">
        <v>2698</v>
      </c>
      <c r="B900" t="s">
        <v>11</v>
      </c>
      <c r="C900">
        <v>106</v>
      </c>
      <c r="D900">
        <v>254780968</v>
      </c>
      <c r="E900" t="s">
        <v>11</v>
      </c>
      <c r="F900" t="s">
        <v>2699</v>
      </c>
      <c r="G900" t="s">
        <v>11</v>
      </c>
      <c r="H900" t="s">
        <v>2700</v>
      </c>
      <c r="I900" s="3" t="s">
        <v>3379</v>
      </c>
      <c r="J900" s="2" t="s">
        <v>4080</v>
      </c>
      <c r="K900">
        <v>965254</v>
      </c>
      <c r="L900">
        <v>965574</v>
      </c>
      <c r="M900">
        <f t="shared" si="14"/>
        <v>321</v>
      </c>
    </row>
    <row r="901" spans="1:13" x14ac:dyDescent="0.3">
      <c r="A901" t="s">
        <v>2701</v>
      </c>
      <c r="B901" t="s">
        <v>11</v>
      </c>
      <c r="C901">
        <v>79</v>
      </c>
      <c r="D901">
        <v>254780969</v>
      </c>
      <c r="E901" t="s">
        <v>11</v>
      </c>
      <c r="F901" t="s">
        <v>2702</v>
      </c>
      <c r="G901" t="s">
        <v>11</v>
      </c>
      <c r="H901" t="s">
        <v>2014</v>
      </c>
      <c r="I901" s="3" t="s">
        <v>3379</v>
      </c>
      <c r="J901" s="2" t="s">
        <v>4080</v>
      </c>
      <c r="K901">
        <v>965637</v>
      </c>
      <c r="L901">
        <v>965876</v>
      </c>
      <c r="M901">
        <f t="shared" si="14"/>
        <v>240</v>
      </c>
    </row>
    <row r="902" spans="1:13" x14ac:dyDescent="0.3">
      <c r="A902" t="s">
        <v>2703</v>
      </c>
      <c r="B902" t="s">
        <v>11</v>
      </c>
      <c r="C902">
        <v>737</v>
      </c>
      <c r="D902">
        <v>254780970</v>
      </c>
      <c r="E902" t="s">
        <v>2704</v>
      </c>
      <c r="F902" t="s">
        <v>2705</v>
      </c>
      <c r="G902" t="s">
        <v>11</v>
      </c>
      <c r="H902" t="s">
        <v>2706</v>
      </c>
      <c r="I902" s="3" t="s">
        <v>3975</v>
      </c>
      <c r="J902" s="2" t="s">
        <v>4080</v>
      </c>
      <c r="K902">
        <v>965900</v>
      </c>
      <c r="L902">
        <v>968113</v>
      </c>
      <c r="M902">
        <f t="shared" si="14"/>
        <v>2214</v>
      </c>
    </row>
    <row r="903" spans="1:13" x14ac:dyDescent="0.3">
      <c r="A903" t="s">
        <v>2707</v>
      </c>
      <c r="B903" t="s">
        <v>11</v>
      </c>
      <c r="C903">
        <v>219</v>
      </c>
      <c r="D903">
        <v>254780971</v>
      </c>
      <c r="E903" t="s">
        <v>2708</v>
      </c>
      <c r="F903" t="s">
        <v>2709</v>
      </c>
      <c r="G903" t="s">
        <v>11</v>
      </c>
      <c r="H903" t="s">
        <v>2710</v>
      </c>
      <c r="I903" s="3" t="s">
        <v>3976</v>
      </c>
      <c r="J903" s="2" t="s">
        <v>4080</v>
      </c>
      <c r="K903">
        <v>968435</v>
      </c>
      <c r="L903">
        <v>969094</v>
      </c>
      <c r="M903">
        <f t="shared" si="14"/>
        <v>660</v>
      </c>
    </row>
    <row r="904" spans="1:13" x14ac:dyDescent="0.3">
      <c r="A904" t="s">
        <v>2711</v>
      </c>
      <c r="B904" t="s">
        <v>11</v>
      </c>
      <c r="C904">
        <v>84</v>
      </c>
      <c r="D904">
        <v>254780972</v>
      </c>
      <c r="E904" t="s">
        <v>2712</v>
      </c>
      <c r="F904" t="s">
        <v>2713</v>
      </c>
      <c r="G904" t="s">
        <v>11</v>
      </c>
      <c r="H904" t="s">
        <v>2714</v>
      </c>
      <c r="I904" s="3" t="s">
        <v>3977</v>
      </c>
      <c r="J904" s="2" t="s">
        <v>4080</v>
      </c>
      <c r="K904">
        <v>969219</v>
      </c>
      <c r="L904">
        <v>969473</v>
      </c>
      <c r="M904">
        <f t="shared" si="14"/>
        <v>255</v>
      </c>
    </row>
    <row r="905" spans="1:13" x14ac:dyDescent="0.3">
      <c r="A905" t="s">
        <v>2715</v>
      </c>
      <c r="B905" t="s">
        <v>11</v>
      </c>
      <c r="C905">
        <v>255</v>
      </c>
      <c r="D905">
        <v>254780973</v>
      </c>
      <c r="E905" t="s">
        <v>2282</v>
      </c>
      <c r="F905" t="s">
        <v>2716</v>
      </c>
      <c r="G905" t="s">
        <v>11</v>
      </c>
      <c r="H905" t="s">
        <v>2284</v>
      </c>
      <c r="I905" s="3" t="s">
        <v>3896</v>
      </c>
      <c r="J905" s="2" t="s">
        <v>4080</v>
      </c>
      <c r="K905">
        <v>969493</v>
      </c>
      <c r="L905">
        <v>970260</v>
      </c>
      <c r="M905">
        <f t="shared" si="14"/>
        <v>768</v>
      </c>
    </row>
    <row r="906" spans="1:13" x14ac:dyDescent="0.3">
      <c r="A906" t="s">
        <v>2717</v>
      </c>
      <c r="B906" t="s">
        <v>11</v>
      </c>
      <c r="C906">
        <v>435</v>
      </c>
      <c r="D906">
        <v>254780974</v>
      </c>
      <c r="E906" t="s">
        <v>2718</v>
      </c>
      <c r="F906" t="s">
        <v>2719</v>
      </c>
      <c r="G906" t="s">
        <v>11</v>
      </c>
      <c r="H906" t="s">
        <v>2720</v>
      </c>
      <c r="I906" s="3" t="s">
        <v>3978</v>
      </c>
      <c r="J906" s="2" t="s">
        <v>4080</v>
      </c>
      <c r="K906">
        <v>970365</v>
      </c>
      <c r="L906">
        <v>971672</v>
      </c>
      <c r="M906">
        <f t="shared" si="14"/>
        <v>1308</v>
      </c>
    </row>
    <row r="907" spans="1:13" x14ac:dyDescent="0.3">
      <c r="A907" t="s">
        <v>2721</v>
      </c>
      <c r="B907" t="s">
        <v>11</v>
      </c>
      <c r="C907">
        <v>224</v>
      </c>
      <c r="D907">
        <v>254780975</v>
      </c>
      <c r="E907" t="s">
        <v>11</v>
      </c>
      <c r="F907" t="s">
        <v>2722</v>
      </c>
      <c r="G907" t="s">
        <v>11</v>
      </c>
      <c r="H907" t="s">
        <v>2723</v>
      </c>
      <c r="I907" s="3" t="s">
        <v>3979</v>
      </c>
      <c r="J907" s="2" t="s">
        <v>4080</v>
      </c>
      <c r="K907">
        <v>971892</v>
      </c>
      <c r="L907">
        <v>972566</v>
      </c>
      <c r="M907">
        <f t="shared" si="14"/>
        <v>675</v>
      </c>
    </row>
    <row r="908" spans="1:13" x14ac:dyDescent="0.3">
      <c r="A908" t="s">
        <v>2724</v>
      </c>
      <c r="B908" t="s">
        <v>11</v>
      </c>
      <c r="C908">
        <v>160</v>
      </c>
      <c r="D908">
        <v>254780976</v>
      </c>
      <c r="E908" t="s">
        <v>11</v>
      </c>
      <c r="F908" t="s">
        <v>2725</v>
      </c>
      <c r="G908" t="s">
        <v>11</v>
      </c>
      <c r="H908" t="s">
        <v>2726</v>
      </c>
      <c r="I908" s="3" t="s">
        <v>3980</v>
      </c>
      <c r="J908" s="2" t="s">
        <v>4080</v>
      </c>
      <c r="K908">
        <v>973456</v>
      </c>
      <c r="L908">
        <v>973938</v>
      </c>
      <c r="M908">
        <f t="shared" si="14"/>
        <v>483</v>
      </c>
    </row>
    <row r="909" spans="1:13" x14ac:dyDescent="0.3">
      <c r="A909" t="s">
        <v>2727</v>
      </c>
      <c r="B909" t="s">
        <v>10</v>
      </c>
      <c r="C909">
        <v>95</v>
      </c>
      <c r="D909">
        <v>254780977</v>
      </c>
      <c r="E909" t="s">
        <v>2728</v>
      </c>
      <c r="F909" t="s">
        <v>2729</v>
      </c>
      <c r="G909" t="s">
        <v>11</v>
      </c>
      <c r="H909" t="s">
        <v>2730</v>
      </c>
      <c r="I909" s="3" t="s">
        <v>3981</v>
      </c>
      <c r="J909" s="2" t="s">
        <v>4080</v>
      </c>
      <c r="K909">
        <v>974262</v>
      </c>
      <c r="L909">
        <v>974549</v>
      </c>
      <c r="M909">
        <f t="shared" si="14"/>
        <v>288</v>
      </c>
    </row>
    <row r="910" spans="1:13" x14ac:dyDescent="0.3">
      <c r="A910" t="s">
        <v>2731</v>
      </c>
      <c r="B910" t="s">
        <v>10</v>
      </c>
      <c r="C910">
        <v>493</v>
      </c>
      <c r="D910">
        <v>254780978</v>
      </c>
      <c r="E910" t="s">
        <v>2732</v>
      </c>
      <c r="F910" t="s">
        <v>2733</v>
      </c>
      <c r="G910" t="s">
        <v>11</v>
      </c>
      <c r="H910" t="s">
        <v>2734</v>
      </c>
      <c r="I910" s="3" t="s">
        <v>3982</v>
      </c>
      <c r="J910" s="2" t="s">
        <v>4080</v>
      </c>
      <c r="K910">
        <v>974616</v>
      </c>
      <c r="L910">
        <v>976097</v>
      </c>
      <c r="M910">
        <f t="shared" si="14"/>
        <v>1482</v>
      </c>
    </row>
    <row r="911" spans="1:13" x14ac:dyDescent="0.3">
      <c r="A911" t="s">
        <v>2735</v>
      </c>
      <c r="B911" t="s">
        <v>10</v>
      </c>
      <c r="C911">
        <v>500</v>
      </c>
      <c r="D911">
        <v>254780979</v>
      </c>
      <c r="E911" t="s">
        <v>2736</v>
      </c>
      <c r="F911" t="s">
        <v>2737</v>
      </c>
      <c r="G911" t="s">
        <v>11</v>
      </c>
      <c r="H911" t="s">
        <v>2738</v>
      </c>
      <c r="I911" s="3" t="s">
        <v>3983</v>
      </c>
      <c r="J911" s="2" t="s">
        <v>4080</v>
      </c>
      <c r="K911">
        <v>976267</v>
      </c>
      <c r="L911">
        <v>977769</v>
      </c>
      <c r="M911">
        <f t="shared" si="14"/>
        <v>1503</v>
      </c>
    </row>
    <row r="912" spans="1:13" x14ac:dyDescent="0.3">
      <c r="A912" t="s">
        <v>2739</v>
      </c>
      <c r="B912" t="s">
        <v>11</v>
      </c>
      <c r="C912">
        <v>121</v>
      </c>
      <c r="D912">
        <v>254780980</v>
      </c>
      <c r="E912" t="s">
        <v>11</v>
      </c>
      <c r="F912" t="s">
        <v>2740</v>
      </c>
      <c r="G912" t="s">
        <v>11</v>
      </c>
      <c r="H912" t="s">
        <v>11</v>
      </c>
      <c r="I912" s="3" t="s">
        <v>3379</v>
      </c>
      <c r="J912" s="2" t="s">
        <v>4080</v>
      </c>
      <c r="K912">
        <v>978205</v>
      </c>
      <c r="L912">
        <v>978570</v>
      </c>
      <c r="M912">
        <f t="shared" si="14"/>
        <v>366</v>
      </c>
    </row>
    <row r="913" spans="1:13" x14ac:dyDescent="0.3">
      <c r="A913" t="s">
        <v>2741</v>
      </c>
      <c r="B913" t="s">
        <v>11</v>
      </c>
      <c r="C913">
        <v>122</v>
      </c>
      <c r="D913">
        <v>254780981</v>
      </c>
      <c r="E913" t="s">
        <v>11</v>
      </c>
      <c r="F913" t="s">
        <v>2742</v>
      </c>
      <c r="G913" t="s">
        <v>11</v>
      </c>
      <c r="H913" t="s">
        <v>11</v>
      </c>
      <c r="I913" s="3" t="s">
        <v>3379</v>
      </c>
      <c r="J913" s="2" t="s">
        <v>4080</v>
      </c>
      <c r="K913">
        <v>979331</v>
      </c>
      <c r="L913">
        <v>979699</v>
      </c>
      <c r="M913">
        <f t="shared" si="14"/>
        <v>369</v>
      </c>
    </row>
    <row r="914" spans="1:13" x14ac:dyDescent="0.3">
      <c r="A914" t="s">
        <v>2743</v>
      </c>
      <c r="B914" t="s">
        <v>10</v>
      </c>
      <c r="C914">
        <v>202</v>
      </c>
      <c r="D914">
        <v>254780982</v>
      </c>
      <c r="E914" t="s">
        <v>11</v>
      </c>
      <c r="F914" t="s">
        <v>2744</v>
      </c>
      <c r="G914" t="s">
        <v>11</v>
      </c>
      <c r="H914" t="s">
        <v>2745</v>
      </c>
      <c r="I914" s="3" t="s">
        <v>3984</v>
      </c>
      <c r="J914" s="2" t="s">
        <v>4080</v>
      </c>
      <c r="K914">
        <v>980390</v>
      </c>
      <c r="L914">
        <v>980998</v>
      </c>
      <c r="M914">
        <f t="shared" si="14"/>
        <v>609</v>
      </c>
    </row>
    <row r="915" spans="1:13" x14ac:dyDescent="0.3">
      <c r="A915" t="s">
        <v>2746</v>
      </c>
      <c r="B915" t="s">
        <v>11</v>
      </c>
      <c r="C915">
        <v>55</v>
      </c>
      <c r="D915">
        <v>254780983</v>
      </c>
      <c r="E915" t="s">
        <v>11</v>
      </c>
      <c r="F915" t="s">
        <v>2747</v>
      </c>
      <c r="G915" t="s">
        <v>11</v>
      </c>
      <c r="H915" t="s">
        <v>11</v>
      </c>
      <c r="I915" s="3" t="s">
        <v>3379</v>
      </c>
      <c r="J915" s="2" t="s">
        <v>4080</v>
      </c>
      <c r="K915">
        <v>981215</v>
      </c>
      <c r="L915">
        <v>981382</v>
      </c>
      <c r="M915">
        <f t="shared" si="14"/>
        <v>168</v>
      </c>
    </row>
    <row r="916" spans="1:13" x14ac:dyDescent="0.3">
      <c r="A916" t="s">
        <v>2748</v>
      </c>
      <c r="B916" t="s">
        <v>11</v>
      </c>
      <c r="C916">
        <v>125</v>
      </c>
      <c r="D916">
        <v>254780984</v>
      </c>
      <c r="E916" t="s">
        <v>11</v>
      </c>
      <c r="F916" t="s">
        <v>2749</v>
      </c>
      <c r="G916" t="s">
        <v>11</v>
      </c>
      <c r="H916" t="s">
        <v>11</v>
      </c>
      <c r="I916" s="3" t="s">
        <v>3379</v>
      </c>
      <c r="J916" s="2" t="s">
        <v>4080</v>
      </c>
      <c r="K916">
        <v>982362</v>
      </c>
      <c r="L916">
        <v>982739</v>
      </c>
      <c r="M916">
        <f t="shared" si="14"/>
        <v>378</v>
      </c>
    </row>
    <row r="917" spans="1:13" x14ac:dyDescent="0.3">
      <c r="A917" t="s">
        <v>2750</v>
      </c>
      <c r="B917" t="s">
        <v>11</v>
      </c>
      <c r="C917">
        <v>47</v>
      </c>
      <c r="D917">
        <v>254780985</v>
      </c>
      <c r="E917" t="s">
        <v>11</v>
      </c>
      <c r="F917" t="s">
        <v>2751</v>
      </c>
      <c r="G917" t="s">
        <v>11</v>
      </c>
      <c r="H917" t="s">
        <v>11</v>
      </c>
      <c r="I917" s="3" t="s">
        <v>3379</v>
      </c>
      <c r="J917" s="2" t="s">
        <v>4080</v>
      </c>
      <c r="K917">
        <v>982923</v>
      </c>
      <c r="L917">
        <v>983066</v>
      </c>
      <c r="M917">
        <f t="shared" si="14"/>
        <v>144</v>
      </c>
    </row>
    <row r="918" spans="1:13" x14ac:dyDescent="0.3">
      <c r="A918" t="s">
        <v>2752</v>
      </c>
      <c r="B918" t="s">
        <v>11</v>
      </c>
      <c r="C918">
        <v>94</v>
      </c>
      <c r="D918">
        <v>254780986</v>
      </c>
      <c r="E918" t="s">
        <v>11</v>
      </c>
      <c r="F918" t="s">
        <v>2753</v>
      </c>
      <c r="G918" t="s">
        <v>11</v>
      </c>
      <c r="H918" t="s">
        <v>11</v>
      </c>
      <c r="I918" s="3" t="s">
        <v>3379</v>
      </c>
      <c r="J918" s="2" t="s">
        <v>4080</v>
      </c>
      <c r="K918">
        <v>983187</v>
      </c>
      <c r="L918">
        <v>983471</v>
      </c>
      <c r="M918">
        <f t="shared" si="14"/>
        <v>285</v>
      </c>
    </row>
    <row r="919" spans="1:13" x14ac:dyDescent="0.3">
      <c r="A919" t="s">
        <v>2754</v>
      </c>
      <c r="B919" t="s">
        <v>11</v>
      </c>
      <c r="C919">
        <v>110</v>
      </c>
      <c r="D919">
        <v>254780987</v>
      </c>
      <c r="E919" t="s">
        <v>11</v>
      </c>
      <c r="F919" t="s">
        <v>2755</v>
      </c>
      <c r="G919" t="s">
        <v>11</v>
      </c>
      <c r="H919" t="s">
        <v>11</v>
      </c>
      <c r="I919" s="3" t="s">
        <v>3379</v>
      </c>
      <c r="J919" s="2" t="s">
        <v>4080</v>
      </c>
      <c r="K919">
        <v>983468</v>
      </c>
      <c r="L919">
        <v>983800</v>
      </c>
      <c r="M919">
        <f t="shared" si="14"/>
        <v>333</v>
      </c>
    </row>
    <row r="920" spans="1:13" x14ac:dyDescent="0.3">
      <c r="A920" t="s">
        <v>2756</v>
      </c>
      <c r="B920" t="s">
        <v>10</v>
      </c>
      <c r="C920">
        <v>151</v>
      </c>
      <c r="D920">
        <v>254780988</v>
      </c>
      <c r="E920" t="s">
        <v>11</v>
      </c>
      <c r="F920" t="s">
        <v>2757</v>
      </c>
      <c r="G920" t="s">
        <v>11</v>
      </c>
      <c r="H920" t="s">
        <v>11</v>
      </c>
      <c r="I920" s="3" t="s">
        <v>3379</v>
      </c>
      <c r="J920" s="2" t="s">
        <v>4080</v>
      </c>
      <c r="K920">
        <v>984460</v>
      </c>
      <c r="L920">
        <v>984915</v>
      </c>
      <c r="M920">
        <f t="shared" si="14"/>
        <v>456</v>
      </c>
    </row>
    <row r="921" spans="1:13" x14ac:dyDescent="0.3">
      <c r="A921" t="s">
        <v>2758</v>
      </c>
      <c r="B921" t="s">
        <v>10</v>
      </c>
      <c r="C921">
        <v>185</v>
      </c>
      <c r="D921">
        <v>254780989</v>
      </c>
      <c r="E921" t="s">
        <v>11</v>
      </c>
      <c r="F921" t="s">
        <v>2759</v>
      </c>
      <c r="G921" t="s">
        <v>11</v>
      </c>
      <c r="H921" t="s">
        <v>2760</v>
      </c>
      <c r="I921" s="3" t="s">
        <v>3985</v>
      </c>
      <c r="J921" s="2" t="s">
        <v>4080</v>
      </c>
      <c r="K921">
        <v>984918</v>
      </c>
      <c r="L921">
        <v>985475</v>
      </c>
      <c r="M921">
        <f t="shared" si="14"/>
        <v>558</v>
      </c>
    </row>
    <row r="922" spans="1:13" x14ac:dyDescent="0.3">
      <c r="A922" t="s">
        <v>2761</v>
      </c>
      <c r="B922" t="s">
        <v>11</v>
      </c>
      <c r="C922">
        <v>66</v>
      </c>
      <c r="D922">
        <v>254780990</v>
      </c>
      <c r="E922" t="s">
        <v>11</v>
      </c>
      <c r="F922" t="s">
        <v>2762</v>
      </c>
      <c r="G922" t="s">
        <v>11</v>
      </c>
      <c r="H922" t="s">
        <v>11</v>
      </c>
      <c r="I922" s="3" t="s">
        <v>3379</v>
      </c>
      <c r="J922" s="2" t="s">
        <v>4080</v>
      </c>
      <c r="K922">
        <v>986214</v>
      </c>
      <c r="L922">
        <v>986414</v>
      </c>
      <c r="M922">
        <f t="shared" si="14"/>
        <v>201</v>
      </c>
    </row>
    <row r="923" spans="1:13" x14ac:dyDescent="0.3">
      <c r="A923" t="s">
        <v>2763</v>
      </c>
      <c r="B923" t="s">
        <v>11</v>
      </c>
      <c r="C923">
        <v>805</v>
      </c>
      <c r="D923">
        <v>254780991</v>
      </c>
      <c r="E923" t="s">
        <v>2764</v>
      </c>
      <c r="F923" t="s">
        <v>2765</v>
      </c>
      <c r="G923" t="s">
        <v>11</v>
      </c>
      <c r="H923" t="s">
        <v>2766</v>
      </c>
      <c r="I923" s="3" t="s">
        <v>3986</v>
      </c>
      <c r="J923" s="2" t="s">
        <v>4080</v>
      </c>
      <c r="K923">
        <v>986465</v>
      </c>
      <c r="L923">
        <v>988882</v>
      </c>
      <c r="M923">
        <f t="shared" si="14"/>
        <v>2418</v>
      </c>
    </row>
    <row r="924" spans="1:13" x14ac:dyDescent="0.3">
      <c r="A924" t="s">
        <v>2767</v>
      </c>
      <c r="B924" t="s">
        <v>11</v>
      </c>
      <c r="C924">
        <v>152</v>
      </c>
      <c r="D924">
        <v>254780992</v>
      </c>
      <c r="E924" t="s">
        <v>11</v>
      </c>
      <c r="F924" t="s">
        <v>2768</v>
      </c>
      <c r="G924" t="s">
        <v>11</v>
      </c>
      <c r="H924" t="s">
        <v>2769</v>
      </c>
      <c r="I924" s="3" t="s">
        <v>3987</v>
      </c>
      <c r="J924" s="2" t="s">
        <v>4080</v>
      </c>
      <c r="K924">
        <v>988963</v>
      </c>
      <c r="L924">
        <v>989421</v>
      </c>
      <c r="M924">
        <f t="shared" si="14"/>
        <v>459</v>
      </c>
    </row>
    <row r="925" spans="1:13" x14ac:dyDescent="0.3">
      <c r="A925" t="s">
        <v>2770</v>
      </c>
      <c r="B925" t="s">
        <v>10</v>
      </c>
      <c r="C925">
        <v>279</v>
      </c>
      <c r="D925">
        <v>254780993</v>
      </c>
      <c r="E925" t="s">
        <v>11</v>
      </c>
      <c r="F925" t="s">
        <v>2771</v>
      </c>
      <c r="G925" t="s">
        <v>11</v>
      </c>
      <c r="H925" t="s">
        <v>11</v>
      </c>
      <c r="I925" s="3" t="s">
        <v>3379</v>
      </c>
      <c r="J925" s="2" t="s">
        <v>4080</v>
      </c>
      <c r="K925">
        <v>989524</v>
      </c>
      <c r="L925">
        <v>990363</v>
      </c>
      <c r="M925">
        <f t="shared" si="14"/>
        <v>840</v>
      </c>
    </row>
    <row r="926" spans="1:13" x14ac:dyDescent="0.3">
      <c r="A926" t="s">
        <v>2772</v>
      </c>
      <c r="B926" t="s">
        <v>10</v>
      </c>
      <c r="C926">
        <v>53</v>
      </c>
      <c r="D926">
        <v>254780994</v>
      </c>
      <c r="E926" t="s">
        <v>11</v>
      </c>
      <c r="F926" t="s">
        <v>2773</v>
      </c>
      <c r="G926" t="s">
        <v>11</v>
      </c>
      <c r="H926" t="s">
        <v>11</v>
      </c>
      <c r="I926" s="3" t="s">
        <v>3379</v>
      </c>
      <c r="J926" s="2" t="s">
        <v>4080</v>
      </c>
      <c r="K926">
        <v>990501</v>
      </c>
      <c r="L926">
        <v>990662</v>
      </c>
      <c r="M926">
        <f t="shared" si="14"/>
        <v>162</v>
      </c>
    </row>
    <row r="927" spans="1:13" x14ac:dyDescent="0.3">
      <c r="A927" t="s">
        <v>2774</v>
      </c>
      <c r="B927" t="s">
        <v>11</v>
      </c>
      <c r="C927">
        <v>125</v>
      </c>
      <c r="D927">
        <v>254780995</v>
      </c>
      <c r="E927" t="s">
        <v>11</v>
      </c>
      <c r="F927" t="s">
        <v>2775</v>
      </c>
      <c r="G927" t="s">
        <v>11</v>
      </c>
      <c r="H927" t="s">
        <v>11</v>
      </c>
      <c r="I927" s="3" t="s">
        <v>3988</v>
      </c>
      <c r="J927" s="2" t="s">
        <v>4080</v>
      </c>
      <c r="K927">
        <v>991050</v>
      </c>
      <c r="L927">
        <v>991427</v>
      </c>
      <c r="M927">
        <f t="shared" si="14"/>
        <v>378</v>
      </c>
    </row>
    <row r="928" spans="1:13" x14ac:dyDescent="0.3">
      <c r="A928" t="s">
        <v>2776</v>
      </c>
      <c r="B928" t="s">
        <v>11</v>
      </c>
      <c r="C928">
        <v>109</v>
      </c>
      <c r="D928">
        <v>254780996</v>
      </c>
      <c r="E928" t="s">
        <v>11</v>
      </c>
      <c r="F928" t="s">
        <v>2777</v>
      </c>
      <c r="G928" t="s">
        <v>11</v>
      </c>
      <c r="H928" t="s">
        <v>11</v>
      </c>
      <c r="I928" s="3" t="s">
        <v>3379</v>
      </c>
      <c r="J928" s="2" t="s">
        <v>4080</v>
      </c>
      <c r="K928">
        <v>991444</v>
      </c>
      <c r="L928">
        <v>991773</v>
      </c>
      <c r="M928">
        <f t="shared" si="14"/>
        <v>330</v>
      </c>
    </row>
    <row r="929" spans="1:13" x14ac:dyDescent="0.3">
      <c r="A929" t="s">
        <v>2778</v>
      </c>
      <c r="B929" t="s">
        <v>10</v>
      </c>
      <c r="C929">
        <v>78</v>
      </c>
      <c r="D929">
        <v>254780997</v>
      </c>
      <c r="E929" t="s">
        <v>11</v>
      </c>
      <c r="F929" t="s">
        <v>2779</v>
      </c>
      <c r="G929" t="s">
        <v>11</v>
      </c>
      <c r="H929" t="s">
        <v>11</v>
      </c>
      <c r="I929" s="3" t="s">
        <v>3379</v>
      </c>
      <c r="J929" s="2" t="s">
        <v>4080</v>
      </c>
      <c r="K929">
        <v>992073</v>
      </c>
      <c r="L929">
        <v>992309</v>
      </c>
      <c r="M929">
        <f t="shared" si="14"/>
        <v>237</v>
      </c>
    </row>
    <row r="930" spans="1:13" x14ac:dyDescent="0.3">
      <c r="A930" t="s">
        <v>2780</v>
      </c>
      <c r="B930" t="s">
        <v>11</v>
      </c>
      <c r="C930">
        <v>146</v>
      </c>
      <c r="D930">
        <v>254780998</v>
      </c>
      <c r="E930" t="s">
        <v>11</v>
      </c>
      <c r="F930" t="s">
        <v>2781</v>
      </c>
      <c r="G930" t="s">
        <v>11</v>
      </c>
      <c r="H930" t="s">
        <v>2782</v>
      </c>
      <c r="I930" s="3" t="s">
        <v>3379</v>
      </c>
      <c r="J930" s="2" t="s">
        <v>4080</v>
      </c>
      <c r="K930">
        <v>992846</v>
      </c>
      <c r="L930">
        <v>993286</v>
      </c>
      <c r="M930">
        <f t="shared" si="14"/>
        <v>441</v>
      </c>
    </row>
    <row r="931" spans="1:13" x14ac:dyDescent="0.3">
      <c r="A931" t="s">
        <v>2783</v>
      </c>
      <c r="B931" t="s">
        <v>11</v>
      </c>
      <c r="C931">
        <v>562</v>
      </c>
      <c r="D931">
        <v>254780999</v>
      </c>
      <c r="E931" t="s">
        <v>2784</v>
      </c>
      <c r="F931" t="s">
        <v>2785</v>
      </c>
      <c r="G931" t="s">
        <v>11</v>
      </c>
      <c r="H931" t="s">
        <v>2786</v>
      </c>
      <c r="I931" s="3" t="s">
        <v>3989</v>
      </c>
      <c r="J931" s="2" t="s">
        <v>4080</v>
      </c>
      <c r="K931">
        <v>993455</v>
      </c>
      <c r="L931">
        <v>995143</v>
      </c>
      <c r="M931">
        <f t="shared" si="14"/>
        <v>1689</v>
      </c>
    </row>
    <row r="932" spans="1:13" x14ac:dyDescent="0.3">
      <c r="A932" t="s">
        <v>2787</v>
      </c>
      <c r="B932" t="s">
        <v>10</v>
      </c>
      <c r="C932">
        <v>371</v>
      </c>
      <c r="D932">
        <v>254781000</v>
      </c>
      <c r="E932" t="s">
        <v>2788</v>
      </c>
      <c r="F932" t="s">
        <v>2789</v>
      </c>
      <c r="G932" t="s">
        <v>11</v>
      </c>
      <c r="H932" t="s">
        <v>2790</v>
      </c>
      <c r="I932" s="3" t="s">
        <v>3990</v>
      </c>
      <c r="J932" s="2" t="s">
        <v>4080</v>
      </c>
      <c r="K932">
        <v>996499</v>
      </c>
      <c r="L932">
        <v>997614</v>
      </c>
      <c r="M932">
        <f t="shared" si="14"/>
        <v>1116</v>
      </c>
    </row>
    <row r="933" spans="1:13" x14ac:dyDescent="0.3">
      <c r="A933" t="s">
        <v>2791</v>
      </c>
      <c r="B933" t="s">
        <v>11</v>
      </c>
      <c r="C933">
        <v>93</v>
      </c>
      <c r="D933">
        <v>254781001</v>
      </c>
      <c r="E933" t="s">
        <v>11</v>
      </c>
      <c r="F933" t="s">
        <v>2792</v>
      </c>
      <c r="G933" t="s">
        <v>11</v>
      </c>
      <c r="H933" t="s">
        <v>11</v>
      </c>
      <c r="I933" s="3" t="s">
        <v>3379</v>
      </c>
      <c r="J933" s="2" t="s">
        <v>4080</v>
      </c>
      <c r="K933">
        <v>997826</v>
      </c>
      <c r="L933">
        <v>998107</v>
      </c>
      <c r="M933">
        <f t="shared" si="14"/>
        <v>282</v>
      </c>
    </row>
    <row r="934" spans="1:13" x14ac:dyDescent="0.3">
      <c r="A934" t="s">
        <v>2793</v>
      </c>
      <c r="B934" t="s">
        <v>10</v>
      </c>
      <c r="C934">
        <v>108</v>
      </c>
      <c r="D934">
        <v>254781002</v>
      </c>
      <c r="E934" t="s">
        <v>11</v>
      </c>
      <c r="F934" t="s">
        <v>2794</v>
      </c>
      <c r="G934" t="s">
        <v>11</v>
      </c>
      <c r="H934" t="s">
        <v>11</v>
      </c>
      <c r="I934" s="3" t="s">
        <v>3379</v>
      </c>
      <c r="J934" s="2" t="s">
        <v>4080</v>
      </c>
      <c r="K934">
        <v>998263</v>
      </c>
      <c r="L934">
        <v>998589</v>
      </c>
      <c r="M934">
        <f t="shared" si="14"/>
        <v>327</v>
      </c>
    </row>
    <row r="935" spans="1:13" x14ac:dyDescent="0.3">
      <c r="A935" t="s">
        <v>2795</v>
      </c>
      <c r="B935" t="s">
        <v>11</v>
      </c>
      <c r="C935">
        <v>304</v>
      </c>
      <c r="D935">
        <v>254781003</v>
      </c>
      <c r="E935" t="s">
        <v>11</v>
      </c>
      <c r="F935" t="s">
        <v>2796</v>
      </c>
      <c r="G935" t="s">
        <v>11</v>
      </c>
      <c r="H935" t="s">
        <v>11</v>
      </c>
      <c r="I935" s="3" t="s">
        <v>3379</v>
      </c>
      <c r="J935" s="2" t="s">
        <v>4080</v>
      </c>
      <c r="K935">
        <v>998865</v>
      </c>
      <c r="L935">
        <v>999779</v>
      </c>
      <c r="M935">
        <f t="shared" si="14"/>
        <v>915</v>
      </c>
    </row>
    <row r="936" spans="1:13" x14ac:dyDescent="0.3">
      <c r="A936" t="s">
        <v>2797</v>
      </c>
      <c r="B936" t="s">
        <v>11</v>
      </c>
      <c r="C936">
        <v>652</v>
      </c>
      <c r="D936">
        <v>254781004</v>
      </c>
      <c r="E936" t="s">
        <v>2798</v>
      </c>
      <c r="F936" t="s">
        <v>2799</v>
      </c>
      <c r="G936" t="s">
        <v>11</v>
      </c>
      <c r="H936" t="s">
        <v>2800</v>
      </c>
      <c r="I936" s="3" t="s">
        <v>3991</v>
      </c>
      <c r="J936" s="2" t="s">
        <v>4080</v>
      </c>
      <c r="K936">
        <v>1000849</v>
      </c>
      <c r="L936">
        <v>1002807</v>
      </c>
      <c r="M936">
        <f t="shared" si="14"/>
        <v>1959</v>
      </c>
    </row>
    <row r="937" spans="1:13" x14ac:dyDescent="0.3">
      <c r="A937" t="s">
        <v>2801</v>
      </c>
      <c r="B937" t="s">
        <v>11</v>
      </c>
      <c r="C937">
        <v>85</v>
      </c>
      <c r="D937">
        <v>254781005</v>
      </c>
      <c r="E937" t="s">
        <v>11</v>
      </c>
      <c r="F937" t="s">
        <v>2802</v>
      </c>
      <c r="G937" t="s">
        <v>11</v>
      </c>
      <c r="H937" t="s">
        <v>11</v>
      </c>
      <c r="I937" s="3" t="s">
        <v>3379</v>
      </c>
      <c r="J937" s="2" t="s">
        <v>4080</v>
      </c>
      <c r="K937">
        <v>1003186</v>
      </c>
      <c r="L937">
        <v>1003443</v>
      </c>
      <c r="M937">
        <f t="shared" si="14"/>
        <v>258</v>
      </c>
    </row>
    <row r="938" spans="1:13" x14ac:dyDescent="0.3">
      <c r="A938" t="s">
        <v>2803</v>
      </c>
      <c r="B938" t="s">
        <v>11</v>
      </c>
      <c r="C938">
        <v>125</v>
      </c>
      <c r="D938">
        <v>254781006</v>
      </c>
      <c r="E938" t="s">
        <v>11</v>
      </c>
      <c r="F938" t="s">
        <v>2804</v>
      </c>
      <c r="G938" t="s">
        <v>11</v>
      </c>
      <c r="H938" t="s">
        <v>48</v>
      </c>
      <c r="I938" s="3" t="s">
        <v>3386</v>
      </c>
      <c r="J938" s="2" t="s">
        <v>4080</v>
      </c>
      <c r="K938">
        <v>1003628</v>
      </c>
      <c r="L938">
        <v>1004005</v>
      </c>
      <c r="M938">
        <f t="shared" si="14"/>
        <v>378</v>
      </c>
    </row>
    <row r="939" spans="1:13" x14ac:dyDescent="0.3">
      <c r="A939" t="s">
        <v>2805</v>
      </c>
      <c r="B939" t="s">
        <v>10</v>
      </c>
      <c r="C939">
        <v>411</v>
      </c>
      <c r="D939">
        <v>254781007</v>
      </c>
      <c r="E939" t="s">
        <v>11</v>
      </c>
      <c r="F939" t="s">
        <v>2806</v>
      </c>
      <c r="G939" t="s">
        <v>11</v>
      </c>
      <c r="H939" t="s">
        <v>11</v>
      </c>
      <c r="I939" s="3" t="s">
        <v>3379</v>
      </c>
      <c r="J939" s="2" t="s">
        <v>4080</v>
      </c>
      <c r="K939">
        <v>1004165</v>
      </c>
      <c r="L939">
        <v>1005400</v>
      </c>
      <c r="M939">
        <f t="shared" si="14"/>
        <v>1236</v>
      </c>
    </row>
    <row r="940" spans="1:13" x14ac:dyDescent="0.3">
      <c r="A940" t="s">
        <v>4181</v>
      </c>
      <c r="B940" t="s">
        <v>10</v>
      </c>
      <c r="C940">
        <v>88</v>
      </c>
      <c r="D940">
        <v>346722692</v>
      </c>
      <c r="E940" t="s">
        <v>11</v>
      </c>
      <c r="F940" t="s">
        <v>4182</v>
      </c>
      <c r="G940" t="s">
        <v>11</v>
      </c>
      <c r="H940" t="s">
        <v>11</v>
      </c>
      <c r="I940" t="s">
        <v>4197</v>
      </c>
      <c r="J940" s="2" t="s">
        <v>4080</v>
      </c>
      <c r="K940">
        <v>1005920</v>
      </c>
      <c r="L940">
        <v>1006007</v>
      </c>
      <c r="M940">
        <f t="shared" si="14"/>
        <v>88</v>
      </c>
    </row>
    <row r="941" spans="1:13" x14ac:dyDescent="0.3">
      <c r="A941" t="s">
        <v>2807</v>
      </c>
      <c r="B941" t="s">
        <v>10</v>
      </c>
      <c r="C941">
        <v>99</v>
      </c>
      <c r="D941">
        <v>254781008</v>
      </c>
      <c r="E941" t="s">
        <v>11</v>
      </c>
      <c r="F941" t="s">
        <v>2808</v>
      </c>
      <c r="G941" t="s">
        <v>11</v>
      </c>
      <c r="H941" t="s">
        <v>11</v>
      </c>
      <c r="I941" s="3" t="s">
        <v>3379</v>
      </c>
      <c r="J941" s="2" t="s">
        <v>4080</v>
      </c>
      <c r="K941">
        <v>1006693</v>
      </c>
      <c r="L941">
        <v>1006992</v>
      </c>
      <c r="M941">
        <f t="shared" si="14"/>
        <v>300</v>
      </c>
    </row>
    <row r="942" spans="1:13" x14ac:dyDescent="0.3">
      <c r="A942" t="s">
        <v>2809</v>
      </c>
      <c r="B942" t="s">
        <v>11</v>
      </c>
      <c r="C942">
        <v>750</v>
      </c>
      <c r="D942">
        <v>254781009</v>
      </c>
      <c r="E942" t="s">
        <v>11</v>
      </c>
      <c r="F942" t="s">
        <v>2810</v>
      </c>
      <c r="G942" t="s">
        <v>11</v>
      </c>
      <c r="H942" t="s">
        <v>11</v>
      </c>
      <c r="I942" s="3" t="s">
        <v>3379</v>
      </c>
      <c r="J942" s="2" t="s">
        <v>4080</v>
      </c>
      <c r="K942">
        <v>1007221</v>
      </c>
      <c r="L942">
        <v>1009473</v>
      </c>
      <c r="M942">
        <f t="shared" si="14"/>
        <v>2253</v>
      </c>
    </row>
    <row r="943" spans="1:13" x14ac:dyDescent="0.3">
      <c r="A943" t="s">
        <v>2811</v>
      </c>
      <c r="B943" t="s">
        <v>11</v>
      </c>
      <c r="C943">
        <v>195</v>
      </c>
      <c r="D943">
        <v>254781010</v>
      </c>
      <c r="E943" t="s">
        <v>11</v>
      </c>
      <c r="F943" t="s">
        <v>2812</v>
      </c>
      <c r="G943" t="s">
        <v>11</v>
      </c>
      <c r="H943" t="s">
        <v>11</v>
      </c>
      <c r="I943" s="3" t="s">
        <v>3379</v>
      </c>
      <c r="J943" s="2" t="s">
        <v>4080</v>
      </c>
      <c r="K943">
        <v>1009605</v>
      </c>
      <c r="L943">
        <v>1010192</v>
      </c>
      <c r="M943">
        <f t="shared" si="14"/>
        <v>588</v>
      </c>
    </row>
    <row r="944" spans="1:13" x14ac:dyDescent="0.3">
      <c r="A944" t="s">
        <v>2813</v>
      </c>
      <c r="B944" t="s">
        <v>11</v>
      </c>
      <c r="C944">
        <v>228</v>
      </c>
      <c r="D944">
        <v>254781011</v>
      </c>
      <c r="E944" t="s">
        <v>1076</v>
      </c>
      <c r="F944" t="s">
        <v>2814</v>
      </c>
      <c r="G944" t="s">
        <v>11</v>
      </c>
      <c r="H944" t="s">
        <v>2815</v>
      </c>
      <c r="I944" s="3" t="s">
        <v>3992</v>
      </c>
      <c r="J944" s="2" t="s">
        <v>4080</v>
      </c>
      <c r="K944">
        <v>1011072</v>
      </c>
      <c r="L944">
        <v>1011758</v>
      </c>
      <c r="M944">
        <f t="shared" si="14"/>
        <v>687</v>
      </c>
    </row>
    <row r="945" spans="1:13" x14ac:dyDescent="0.3">
      <c r="A945" t="s">
        <v>2816</v>
      </c>
      <c r="B945" t="s">
        <v>11</v>
      </c>
      <c r="C945">
        <v>349</v>
      </c>
      <c r="D945">
        <v>254781012</v>
      </c>
      <c r="E945" t="s">
        <v>2817</v>
      </c>
      <c r="F945" t="s">
        <v>2818</v>
      </c>
      <c r="G945" t="s">
        <v>11</v>
      </c>
      <c r="H945" t="s">
        <v>2819</v>
      </c>
      <c r="I945" s="3" t="s">
        <v>3512</v>
      </c>
      <c r="J945" s="2" t="s">
        <v>4080</v>
      </c>
      <c r="K945">
        <v>1011839</v>
      </c>
      <c r="L945">
        <v>1012888</v>
      </c>
      <c r="M945">
        <f t="shared" si="14"/>
        <v>1050</v>
      </c>
    </row>
    <row r="946" spans="1:13" x14ac:dyDescent="0.3">
      <c r="A946" t="s">
        <v>2820</v>
      </c>
      <c r="B946" t="s">
        <v>11</v>
      </c>
      <c r="C946">
        <v>302</v>
      </c>
      <c r="D946">
        <v>254781013</v>
      </c>
      <c r="E946" t="s">
        <v>11</v>
      </c>
      <c r="F946" t="s">
        <v>2821</v>
      </c>
      <c r="G946" t="s">
        <v>11</v>
      </c>
      <c r="H946" t="s">
        <v>2822</v>
      </c>
      <c r="I946" s="3" t="s">
        <v>3993</v>
      </c>
      <c r="J946" s="2" t="s">
        <v>4080</v>
      </c>
      <c r="K946">
        <v>1013239</v>
      </c>
      <c r="L946">
        <v>1014147</v>
      </c>
      <c r="M946">
        <f t="shared" si="14"/>
        <v>909</v>
      </c>
    </row>
    <row r="947" spans="1:13" x14ac:dyDescent="0.3">
      <c r="A947" t="s">
        <v>2823</v>
      </c>
      <c r="B947" t="s">
        <v>11</v>
      </c>
      <c r="C947">
        <v>116</v>
      </c>
      <c r="D947">
        <v>254781014</v>
      </c>
      <c r="E947" t="s">
        <v>11</v>
      </c>
      <c r="F947" t="s">
        <v>2824</v>
      </c>
      <c r="G947" t="s">
        <v>11</v>
      </c>
      <c r="H947" t="s">
        <v>11</v>
      </c>
      <c r="I947" s="3" t="s">
        <v>3379</v>
      </c>
      <c r="J947" s="2" t="s">
        <v>4080</v>
      </c>
      <c r="K947">
        <v>1014403</v>
      </c>
      <c r="L947">
        <v>1014753</v>
      </c>
      <c r="M947">
        <f t="shared" si="14"/>
        <v>351</v>
      </c>
    </row>
    <row r="948" spans="1:13" x14ac:dyDescent="0.3">
      <c r="A948" t="s">
        <v>2825</v>
      </c>
      <c r="B948" t="s">
        <v>10</v>
      </c>
      <c r="C948">
        <v>78</v>
      </c>
      <c r="D948">
        <v>254781015</v>
      </c>
      <c r="E948" t="s">
        <v>11</v>
      </c>
      <c r="F948" t="s">
        <v>2826</v>
      </c>
      <c r="G948" t="s">
        <v>11</v>
      </c>
      <c r="H948" t="s">
        <v>11</v>
      </c>
      <c r="I948" s="3" t="s">
        <v>3379</v>
      </c>
      <c r="J948" s="2" t="s">
        <v>4080</v>
      </c>
      <c r="K948">
        <v>1015365</v>
      </c>
      <c r="L948">
        <v>1015601</v>
      </c>
      <c r="M948">
        <f t="shared" si="14"/>
        <v>237</v>
      </c>
    </row>
    <row r="949" spans="1:13" x14ac:dyDescent="0.3">
      <c r="A949" t="s">
        <v>2827</v>
      </c>
      <c r="B949" t="s">
        <v>11</v>
      </c>
      <c r="C949">
        <v>355</v>
      </c>
      <c r="D949">
        <v>254781016</v>
      </c>
      <c r="E949" t="s">
        <v>2828</v>
      </c>
      <c r="F949" t="s">
        <v>2829</v>
      </c>
      <c r="G949" t="s">
        <v>11</v>
      </c>
      <c r="H949" t="s">
        <v>2830</v>
      </c>
      <c r="I949" s="3" t="s">
        <v>3994</v>
      </c>
      <c r="J949" s="2" t="s">
        <v>4080</v>
      </c>
      <c r="K949">
        <v>1016383</v>
      </c>
      <c r="L949">
        <v>1017450</v>
      </c>
      <c r="M949">
        <f t="shared" si="14"/>
        <v>1068</v>
      </c>
    </row>
    <row r="950" spans="1:13" x14ac:dyDescent="0.3">
      <c r="A950" t="s">
        <v>2831</v>
      </c>
      <c r="B950" t="s">
        <v>11</v>
      </c>
      <c r="C950">
        <v>324</v>
      </c>
      <c r="D950">
        <v>254781017</v>
      </c>
      <c r="E950" t="s">
        <v>11</v>
      </c>
      <c r="F950" t="s">
        <v>2832</v>
      </c>
      <c r="G950" t="s">
        <v>11</v>
      </c>
      <c r="H950" t="s">
        <v>2833</v>
      </c>
      <c r="I950" s="3" t="s">
        <v>3995</v>
      </c>
      <c r="J950" s="2" t="s">
        <v>4080</v>
      </c>
      <c r="K950">
        <v>1017407</v>
      </c>
      <c r="L950">
        <v>1018381</v>
      </c>
      <c r="M950">
        <f t="shared" si="14"/>
        <v>975</v>
      </c>
    </row>
    <row r="951" spans="1:13" x14ac:dyDescent="0.3">
      <c r="A951" t="s">
        <v>2834</v>
      </c>
      <c r="B951" t="s">
        <v>11</v>
      </c>
      <c r="C951">
        <v>337</v>
      </c>
      <c r="D951">
        <v>254781018</v>
      </c>
      <c r="E951" t="s">
        <v>11</v>
      </c>
      <c r="F951" t="s">
        <v>2835</v>
      </c>
      <c r="G951" t="s">
        <v>11</v>
      </c>
      <c r="H951" t="s">
        <v>2833</v>
      </c>
      <c r="I951" s="3" t="s">
        <v>3995</v>
      </c>
      <c r="J951" s="2" t="s">
        <v>4080</v>
      </c>
      <c r="K951">
        <v>1018362</v>
      </c>
      <c r="L951">
        <v>1019375</v>
      </c>
      <c r="M951">
        <f t="shared" si="14"/>
        <v>1014</v>
      </c>
    </row>
    <row r="952" spans="1:13" x14ac:dyDescent="0.3">
      <c r="A952" t="s">
        <v>2836</v>
      </c>
      <c r="B952" t="s">
        <v>11</v>
      </c>
      <c r="C952">
        <v>396</v>
      </c>
      <c r="D952">
        <v>254781019</v>
      </c>
      <c r="E952" t="s">
        <v>11</v>
      </c>
      <c r="F952" t="s">
        <v>2837</v>
      </c>
      <c r="G952" t="s">
        <v>11</v>
      </c>
      <c r="H952" t="s">
        <v>2838</v>
      </c>
      <c r="I952" s="3" t="s">
        <v>3996</v>
      </c>
      <c r="J952" s="2" t="s">
        <v>4080</v>
      </c>
      <c r="K952">
        <v>1019338</v>
      </c>
      <c r="L952">
        <v>1020528</v>
      </c>
      <c r="M952">
        <f t="shared" si="14"/>
        <v>1191</v>
      </c>
    </row>
    <row r="953" spans="1:13" x14ac:dyDescent="0.3">
      <c r="A953" t="s">
        <v>2839</v>
      </c>
      <c r="B953" t="s">
        <v>11</v>
      </c>
      <c r="C953">
        <v>337</v>
      </c>
      <c r="D953">
        <v>254781020</v>
      </c>
      <c r="E953" t="s">
        <v>11</v>
      </c>
      <c r="F953" t="s">
        <v>2840</v>
      </c>
      <c r="G953" t="s">
        <v>11</v>
      </c>
      <c r="H953" t="s">
        <v>2841</v>
      </c>
      <c r="I953" s="3" t="s">
        <v>3997</v>
      </c>
      <c r="J953" s="2" t="s">
        <v>4080</v>
      </c>
      <c r="K953">
        <v>1020545</v>
      </c>
      <c r="L953">
        <v>1021558</v>
      </c>
      <c r="M953">
        <f t="shared" si="14"/>
        <v>1014</v>
      </c>
    </row>
    <row r="954" spans="1:13" x14ac:dyDescent="0.3">
      <c r="A954" t="s">
        <v>2842</v>
      </c>
      <c r="B954" t="s">
        <v>11</v>
      </c>
      <c r="C954">
        <v>351</v>
      </c>
      <c r="D954">
        <v>255764509</v>
      </c>
      <c r="E954" t="s">
        <v>11</v>
      </c>
      <c r="F954" t="s">
        <v>2843</v>
      </c>
      <c r="G954" t="s">
        <v>11</v>
      </c>
      <c r="H954" t="s">
        <v>2844</v>
      </c>
      <c r="I954" s="3" t="s">
        <v>3998</v>
      </c>
      <c r="J954" s="2" t="s">
        <v>4080</v>
      </c>
      <c r="K954">
        <v>1021548</v>
      </c>
      <c r="L954">
        <v>1022603</v>
      </c>
      <c r="M954">
        <f t="shared" si="14"/>
        <v>1056</v>
      </c>
    </row>
    <row r="955" spans="1:13" x14ac:dyDescent="0.3">
      <c r="A955" t="s">
        <v>2845</v>
      </c>
      <c r="B955" t="s">
        <v>11</v>
      </c>
      <c r="C955">
        <v>163</v>
      </c>
      <c r="D955">
        <v>254781022</v>
      </c>
      <c r="E955" t="s">
        <v>11</v>
      </c>
      <c r="F955" t="s">
        <v>2846</v>
      </c>
      <c r="G955" t="s">
        <v>11</v>
      </c>
      <c r="H955" t="s">
        <v>2847</v>
      </c>
      <c r="I955" s="3" t="s">
        <v>3379</v>
      </c>
      <c r="J955" s="2" t="s">
        <v>4080</v>
      </c>
      <c r="K955">
        <v>1022916</v>
      </c>
      <c r="L955">
        <v>1023407</v>
      </c>
      <c r="M955">
        <f t="shared" si="14"/>
        <v>492</v>
      </c>
    </row>
    <row r="956" spans="1:13" x14ac:dyDescent="0.3">
      <c r="A956" t="s">
        <v>2848</v>
      </c>
      <c r="B956" t="s">
        <v>10</v>
      </c>
      <c r="C956">
        <v>34</v>
      </c>
      <c r="D956">
        <v>254781023</v>
      </c>
      <c r="E956" t="s">
        <v>11</v>
      </c>
      <c r="F956" t="s">
        <v>2849</v>
      </c>
      <c r="G956" t="s">
        <v>11</v>
      </c>
      <c r="H956" t="s">
        <v>11</v>
      </c>
      <c r="I956" s="3" t="s">
        <v>3379</v>
      </c>
      <c r="J956" s="2" t="s">
        <v>4080</v>
      </c>
      <c r="K956">
        <v>1023619</v>
      </c>
      <c r="L956">
        <v>1023723</v>
      </c>
      <c r="M956">
        <f t="shared" si="14"/>
        <v>105</v>
      </c>
    </row>
    <row r="957" spans="1:13" x14ac:dyDescent="0.3">
      <c r="A957" t="s">
        <v>2850</v>
      </c>
      <c r="B957" t="s">
        <v>10</v>
      </c>
      <c r="C957">
        <v>554</v>
      </c>
      <c r="D957">
        <v>254781024</v>
      </c>
      <c r="E957" t="s">
        <v>11</v>
      </c>
      <c r="F957" t="s">
        <v>2851</v>
      </c>
      <c r="G957" t="s">
        <v>11</v>
      </c>
      <c r="H957" t="s">
        <v>2852</v>
      </c>
      <c r="I957" s="3" t="s">
        <v>3999</v>
      </c>
      <c r="J957" s="2" t="s">
        <v>4080</v>
      </c>
      <c r="K957">
        <v>1024397</v>
      </c>
      <c r="L957">
        <v>1026061</v>
      </c>
      <c r="M957">
        <f t="shared" si="14"/>
        <v>1665</v>
      </c>
    </row>
    <row r="958" spans="1:13" x14ac:dyDescent="0.3">
      <c r="A958" t="s">
        <v>2853</v>
      </c>
      <c r="B958" t="s">
        <v>10</v>
      </c>
      <c r="C958">
        <v>154</v>
      </c>
      <c r="D958">
        <v>254781025</v>
      </c>
      <c r="E958" t="s">
        <v>11</v>
      </c>
      <c r="F958" t="s">
        <v>2854</v>
      </c>
      <c r="G958" t="s">
        <v>11</v>
      </c>
      <c r="H958" t="s">
        <v>2855</v>
      </c>
      <c r="I958" s="3" t="s">
        <v>4000</v>
      </c>
      <c r="J958" s="2" t="s">
        <v>4080</v>
      </c>
      <c r="K958">
        <v>1026246</v>
      </c>
      <c r="L958">
        <v>1026710</v>
      </c>
      <c r="M958">
        <f t="shared" si="14"/>
        <v>465</v>
      </c>
    </row>
    <row r="959" spans="1:13" x14ac:dyDescent="0.3">
      <c r="A959" t="s">
        <v>2856</v>
      </c>
      <c r="B959" t="s">
        <v>11</v>
      </c>
      <c r="C959">
        <v>186</v>
      </c>
      <c r="D959">
        <v>254781026</v>
      </c>
      <c r="E959" t="s">
        <v>11</v>
      </c>
      <c r="F959" t="s">
        <v>2857</v>
      </c>
      <c r="G959" t="s">
        <v>11</v>
      </c>
      <c r="H959" t="s">
        <v>2858</v>
      </c>
      <c r="I959" s="3" t="s">
        <v>3379</v>
      </c>
      <c r="J959" s="2" t="s">
        <v>4080</v>
      </c>
      <c r="K959">
        <v>1027107</v>
      </c>
      <c r="L959">
        <v>1027667</v>
      </c>
      <c r="M959">
        <f t="shared" si="14"/>
        <v>561</v>
      </c>
    </row>
    <row r="960" spans="1:13" x14ac:dyDescent="0.3">
      <c r="A960" t="s">
        <v>2859</v>
      </c>
      <c r="B960" t="s">
        <v>11</v>
      </c>
      <c r="C960">
        <v>108</v>
      </c>
      <c r="D960">
        <v>254781027</v>
      </c>
      <c r="E960" t="s">
        <v>11</v>
      </c>
      <c r="F960" t="s">
        <v>2860</v>
      </c>
      <c r="G960" t="s">
        <v>11</v>
      </c>
      <c r="H960" t="s">
        <v>2858</v>
      </c>
      <c r="I960" s="3" t="s">
        <v>3379</v>
      </c>
      <c r="J960" s="2" t="s">
        <v>4080</v>
      </c>
      <c r="K960">
        <v>1027698</v>
      </c>
      <c r="L960">
        <v>1028024</v>
      </c>
      <c r="M960">
        <f t="shared" si="14"/>
        <v>327</v>
      </c>
    </row>
    <row r="961" spans="1:13" x14ac:dyDescent="0.3">
      <c r="A961" t="s">
        <v>2861</v>
      </c>
      <c r="B961" t="s">
        <v>11</v>
      </c>
      <c r="C961">
        <v>87</v>
      </c>
      <c r="D961">
        <v>254781028</v>
      </c>
      <c r="E961" t="s">
        <v>11</v>
      </c>
      <c r="F961" t="s">
        <v>2862</v>
      </c>
      <c r="G961" t="s">
        <v>11</v>
      </c>
      <c r="H961" t="s">
        <v>2858</v>
      </c>
      <c r="I961" s="3" t="s">
        <v>4001</v>
      </c>
      <c r="J961" s="2" t="s">
        <v>4080</v>
      </c>
      <c r="K961">
        <v>1028024</v>
      </c>
      <c r="L961">
        <v>1028287</v>
      </c>
      <c r="M961">
        <f t="shared" si="14"/>
        <v>264</v>
      </c>
    </row>
    <row r="962" spans="1:13" x14ac:dyDescent="0.3">
      <c r="A962" t="s">
        <v>2863</v>
      </c>
      <c r="B962" t="s">
        <v>11</v>
      </c>
      <c r="C962">
        <v>1828</v>
      </c>
      <c r="D962">
        <v>254781029</v>
      </c>
      <c r="E962" t="s">
        <v>11</v>
      </c>
      <c r="F962" t="s">
        <v>2864</v>
      </c>
      <c r="G962" t="s">
        <v>11</v>
      </c>
      <c r="H962" t="s">
        <v>11</v>
      </c>
      <c r="I962" s="3" t="s">
        <v>4002</v>
      </c>
      <c r="J962" s="2" t="s">
        <v>4080</v>
      </c>
      <c r="K962">
        <v>1028795</v>
      </c>
      <c r="L962">
        <v>1034281</v>
      </c>
      <c r="M962">
        <f t="shared" si="14"/>
        <v>5487</v>
      </c>
    </row>
    <row r="963" spans="1:13" x14ac:dyDescent="0.3">
      <c r="A963" t="s">
        <v>2865</v>
      </c>
      <c r="B963" t="s">
        <v>11</v>
      </c>
      <c r="C963">
        <v>38</v>
      </c>
      <c r="D963">
        <v>254781030</v>
      </c>
      <c r="E963" t="s">
        <v>11</v>
      </c>
      <c r="F963" t="s">
        <v>2866</v>
      </c>
      <c r="G963" t="s">
        <v>11</v>
      </c>
      <c r="H963" t="s">
        <v>11</v>
      </c>
      <c r="I963" s="3" t="s">
        <v>3379</v>
      </c>
      <c r="J963" s="2" t="s">
        <v>4080</v>
      </c>
      <c r="K963">
        <v>1034827</v>
      </c>
      <c r="L963">
        <v>1034943</v>
      </c>
      <c r="M963">
        <f t="shared" ref="M963:M1026" si="15">ABS(L963-K963)+1</f>
        <v>117</v>
      </c>
    </row>
    <row r="964" spans="1:13" x14ac:dyDescent="0.3">
      <c r="A964" t="s">
        <v>2867</v>
      </c>
      <c r="B964" t="s">
        <v>11</v>
      </c>
      <c r="C964">
        <v>240</v>
      </c>
      <c r="D964">
        <v>254781031</v>
      </c>
      <c r="E964" t="s">
        <v>11</v>
      </c>
      <c r="F964" t="s">
        <v>2868</v>
      </c>
      <c r="G964" t="s">
        <v>11</v>
      </c>
      <c r="H964" t="s">
        <v>2869</v>
      </c>
      <c r="I964" s="3" t="s">
        <v>4003</v>
      </c>
      <c r="J964" s="2" t="s">
        <v>4080</v>
      </c>
      <c r="K964">
        <v>1034843</v>
      </c>
      <c r="L964">
        <v>1035565</v>
      </c>
      <c r="M964">
        <f t="shared" si="15"/>
        <v>723</v>
      </c>
    </row>
    <row r="965" spans="1:13" x14ac:dyDescent="0.3">
      <c r="A965" t="s">
        <v>2870</v>
      </c>
      <c r="B965" t="s">
        <v>11</v>
      </c>
      <c r="C965">
        <v>118</v>
      </c>
      <c r="D965">
        <v>254781032</v>
      </c>
      <c r="E965" t="s">
        <v>11</v>
      </c>
      <c r="F965" t="s">
        <v>2871</v>
      </c>
      <c r="G965" t="s">
        <v>11</v>
      </c>
      <c r="H965" t="s">
        <v>2872</v>
      </c>
      <c r="I965" s="3" t="s">
        <v>3379</v>
      </c>
      <c r="J965" s="2" t="s">
        <v>4080</v>
      </c>
      <c r="K965">
        <v>1035565</v>
      </c>
      <c r="L965">
        <v>1035921</v>
      </c>
      <c r="M965">
        <f t="shared" si="15"/>
        <v>357</v>
      </c>
    </row>
    <row r="966" spans="1:13" x14ac:dyDescent="0.3">
      <c r="A966" t="s">
        <v>2873</v>
      </c>
      <c r="B966" t="s">
        <v>11</v>
      </c>
      <c r="C966">
        <v>492</v>
      </c>
      <c r="D966">
        <v>254781033</v>
      </c>
      <c r="E966" t="s">
        <v>11</v>
      </c>
      <c r="F966" t="s">
        <v>2874</v>
      </c>
      <c r="G966" t="s">
        <v>11</v>
      </c>
      <c r="H966" t="s">
        <v>2875</v>
      </c>
      <c r="I966" s="3" t="s">
        <v>4004</v>
      </c>
      <c r="J966" s="2" t="s">
        <v>4080</v>
      </c>
      <c r="K966">
        <v>1036301</v>
      </c>
      <c r="L966">
        <v>1037779</v>
      </c>
      <c r="M966">
        <f t="shared" si="15"/>
        <v>1479</v>
      </c>
    </row>
    <row r="967" spans="1:13" x14ac:dyDescent="0.3">
      <c r="A967" t="s">
        <v>2876</v>
      </c>
      <c r="B967" t="s">
        <v>11</v>
      </c>
      <c r="C967">
        <v>344</v>
      </c>
      <c r="D967">
        <v>254781034</v>
      </c>
      <c r="E967" t="s">
        <v>11</v>
      </c>
      <c r="F967" t="s">
        <v>2877</v>
      </c>
      <c r="G967" t="s">
        <v>11</v>
      </c>
      <c r="H967" t="s">
        <v>2878</v>
      </c>
      <c r="I967" s="3" t="s">
        <v>3379</v>
      </c>
      <c r="J967" s="2" t="s">
        <v>4080</v>
      </c>
      <c r="K967">
        <v>1037794</v>
      </c>
      <c r="L967">
        <v>1038828</v>
      </c>
      <c r="M967">
        <f t="shared" si="15"/>
        <v>1035</v>
      </c>
    </row>
    <row r="968" spans="1:13" x14ac:dyDescent="0.3">
      <c r="A968" t="s">
        <v>2879</v>
      </c>
      <c r="B968" t="s">
        <v>11</v>
      </c>
      <c r="C968">
        <v>232</v>
      </c>
      <c r="D968">
        <v>255764510</v>
      </c>
      <c r="E968" t="s">
        <v>2880</v>
      </c>
      <c r="F968" t="s">
        <v>2881</v>
      </c>
      <c r="G968" t="s">
        <v>11</v>
      </c>
      <c r="H968" t="s">
        <v>2882</v>
      </c>
      <c r="I968" s="3" t="s">
        <v>4005</v>
      </c>
      <c r="J968" s="2" t="s">
        <v>4080</v>
      </c>
      <c r="K968">
        <v>1039074</v>
      </c>
      <c r="L968">
        <v>1039772</v>
      </c>
      <c r="M968">
        <f t="shared" si="15"/>
        <v>699</v>
      </c>
    </row>
    <row r="969" spans="1:13" x14ac:dyDescent="0.3">
      <c r="A969" t="s">
        <v>2883</v>
      </c>
      <c r="B969" t="s">
        <v>10</v>
      </c>
      <c r="C969">
        <v>65</v>
      </c>
      <c r="D969">
        <v>254781036</v>
      </c>
      <c r="E969" t="s">
        <v>11</v>
      </c>
      <c r="F969" t="s">
        <v>2884</v>
      </c>
      <c r="G969" t="s">
        <v>11</v>
      </c>
      <c r="H969" t="s">
        <v>11</v>
      </c>
      <c r="I969" s="3" t="s">
        <v>3379</v>
      </c>
      <c r="J969" s="2" t="s">
        <v>4080</v>
      </c>
      <c r="K969">
        <v>1040121</v>
      </c>
      <c r="L969">
        <v>1040318</v>
      </c>
      <c r="M969">
        <f t="shared" si="15"/>
        <v>198</v>
      </c>
    </row>
    <row r="970" spans="1:13" x14ac:dyDescent="0.3">
      <c r="A970" t="s">
        <v>2885</v>
      </c>
      <c r="B970" t="s">
        <v>11</v>
      </c>
      <c r="C970">
        <v>307</v>
      </c>
      <c r="D970">
        <v>254781037</v>
      </c>
      <c r="E970" t="s">
        <v>2886</v>
      </c>
      <c r="F970" t="s">
        <v>2887</v>
      </c>
      <c r="G970" t="s">
        <v>11</v>
      </c>
      <c r="H970" t="s">
        <v>2888</v>
      </c>
      <c r="I970" s="3" t="s">
        <v>4006</v>
      </c>
      <c r="J970" s="2" t="s">
        <v>4080</v>
      </c>
      <c r="K970">
        <v>1040348</v>
      </c>
      <c r="L970">
        <v>1041271</v>
      </c>
      <c r="M970">
        <f t="shared" si="15"/>
        <v>924</v>
      </c>
    </row>
    <row r="971" spans="1:13" x14ac:dyDescent="0.3">
      <c r="A971" t="s">
        <v>2889</v>
      </c>
      <c r="B971" t="s">
        <v>10</v>
      </c>
      <c r="C971">
        <v>363</v>
      </c>
      <c r="D971">
        <v>254781038</v>
      </c>
      <c r="E971" t="s">
        <v>2890</v>
      </c>
      <c r="F971" t="s">
        <v>2891</v>
      </c>
      <c r="G971" t="s">
        <v>11</v>
      </c>
      <c r="H971" t="s">
        <v>2892</v>
      </c>
      <c r="I971" s="3" t="s">
        <v>4007</v>
      </c>
      <c r="J971" s="2" t="s">
        <v>4080</v>
      </c>
      <c r="K971">
        <v>1041348</v>
      </c>
      <c r="L971">
        <v>1042439</v>
      </c>
      <c r="M971">
        <f t="shared" si="15"/>
        <v>1092</v>
      </c>
    </row>
    <row r="972" spans="1:13" x14ac:dyDescent="0.3">
      <c r="A972" t="s">
        <v>2893</v>
      </c>
      <c r="B972" t="s">
        <v>10</v>
      </c>
      <c r="C972">
        <v>329</v>
      </c>
      <c r="D972">
        <v>254781039</v>
      </c>
      <c r="E972" t="s">
        <v>2894</v>
      </c>
      <c r="F972" t="s">
        <v>2895</v>
      </c>
      <c r="G972" t="s">
        <v>11</v>
      </c>
      <c r="H972" t="s">
        <v>2896</v>
      </c>
      <c r="I972" s="3" t="s">
        <v>4008</v>
      </c>
      <c r="J972" s="2" t="s">
        <v>4080</v>
      </c>
      <c r="K972">
        <v>1042436</v>
      </c>
      <c r="L972">
        <v>1043425</v>
      </c>
      <c r="M972">
        <f t="shared" si="15"/>
        <v>990</v>
      </c>
    </row>
    <row r="973" spans="1:13" x14ac:dyDescent="0.3">
      <c r="A973" t="s">
        <v>2897</v>
      </c>
      <c r="B973" t="s">
        <v>10</v>
      </c>
      <c r="C973">
        <v>143</v>
      </c>
      <c r="D973">
        <v>254781040</v>
      </c>
      <c r="E973" t="s">
        <v>11</v>
      </c>
      <c r="F973" t="s">
        <v>2898</v>
      </c>
      <c r="G973" t="s">
        <v>11</v>
      </c>
      <c r="H973" t="s">
        <v>2899</v>
      </c>
      <c r="I973" s="3" t="s">
        <v>3379</v>
      </c>
      <c r="J973" s="2" t="s">
        <v>4080</v>
      </c>
      <c r="K973">
        <v>1043470</v>
      </c>
      <c r="L973">
        <v>1043901</v>
      </c>
      <c r="M973">
        <f t="shared" si="15"/>
        <v>432</v>
      </c>
    </row>
    <row r="974" spans="1:13" x14ac:dyDescent="0.3">
      <c r="A974" t="s">
        <v>2900</v>
      </c>
      <c r="B974" t="s">
        <v>10</v>
      </c>
      <c r="C974">
        <v>129</v>
      </c>
      <c r="D974">
        <v>254781041</v>
      </c>
      <c r="E974" t="s">
        <v>2901</v>
      </c>
      <c r="F974" t="s">
        <v>2902</v>
      </c>
      <c r="G974" t="s">
        <v>11</v>
      </c>
      <c r="H974" t="s">
        <v>2903</v>
      </c>
      <c r="I974" s="3" t="s">
        <v>4009</v>
      </c>
      <c r="J974" s="2" t="s">
        <v>4080</v>
      </c>
      <c r="K974">
        <v>1044072</v>
      </c>
      <c r="L974">
        <v>1044461</v>
      </c>
      <c r="M974">
        <f t="shared" si="15"/>
        <v>390</v>
      </c>
    </row>
    <row r="975" spans="1:13" x14ac:dyDescent="0.3">
      <c r="A975" t="s">
        <v>2904</v>
      </c>
      <c r="B975" t="s">
        <v>10</v>
      </c>
      <c r="C975">
        <v>130</v>
      </c>
      <c r="D975">
        <v>254781042</v>
      </c>
      <c r="E975" t="s">
        <v>2905</v>
      </c>
      <c r="F975" t="s">
        <v>2906</v>
      </c>
      <c r="G975" t="s">
        <v>11</v>
      </c>
      <c r="H975" t="s">
        <v>2907</v>
      </c>
      <c r="I975" s="3" t="s">
        <v>4010</v>
      </c>
      <c r="J975" s="2" t="s">
        <v>4080</v>
      </c>
      <c r="K975">
        <v>1044471</v>
      </c>
      <c r="L975">
        <v>1044863</v>
      </c>
      <c r="M975">
        <f t="shared" si="15"/>
        <v>393</v>
      </c>
    </row>
    <row r="976" spans="1:13" x14ac:dyDescent="0.3">
      <c r="A976" t="s">
        <v>2908</v>
      </c>
      <c r="B976" t="s">
        <v>10</v>
      </c>
      <c r="C976">
        <v>611</v>
      </c>
      <c r="D976">
        <v>254781043</v>
      </c>
      <c r="E976" t="s">
        <v>2909</v>
      </c>
      <c r="F976" t="s">
        <v>2910</v>
      </c>
      <c r="G976" t="s">
        <v>11</v>
      </c>
      <c r="H976" t="s">
        <v>2911</v>
      </c>
      <c r="I976" s="3" t="s">
        <v>4011</v>
      </c>
      <c r="J976" s="2" t="s">
        <v>4080</v>
      </c>
      <c r="K976">
        <v>1044860</v>
      </c>
      <c r="L976">
        <v>1046695</v>
      </c>
      <c r="M976">
        <f t="shared" si="15"/>
        <v>1836</v>
      </c>
    </row>
    <row r="977" spans="1:13" x14ac:dyDescent="0.3">
      <c r="A977" t="s">
        <v>2912</v>
      </c>
      <c r="B977" t="s">
        <v>10</v>
      </c>
      <c r="C977">
        <v>259</v>
      </c>
      <c r="D977">
        <v>254781044</v>
      </c>
      <c r="E977" t="s">
        <v>2913</v>
      </c>
      <c r="F977" t="s">
        <v>2914</v>
      </c>
      <c r="G977" t="s">
        <v>11</v>
      </c>
      <c r="H977" t="s">
        <v>2915</v>
      </c>
      <c r="I977" s="3" t="s">
        <v>4012</v>
      </c>
      <c r="J977" s="2" t="s">
        <v>4080</v>
      </c>
      <c r="K977">
        <v>1046710</v>
      </c>
      <c r="L977">
        <v>1047489</v>
      </c>
      <c r="M977">
        <f t="shared" si="15"/>
        <v>780</v>
      </c>
    </row>
    <row r="978" spans="1:13" x14ac:dyDescent="0.3">
      <c r="A978" t="s">
        <v>2916</v>
      </c>
      <c r="B978" t="s">
        <v>10</v>
      </c>
      <c r="C978">
        <v>162</v>
      </c>
      <c r="D978">
        <v>254781045</v>
      </c>
      <c r="E978" t="s">
        <v>11</v>
      </c>
      <c r="F978" t="s">
        <v>2917</v>
      </c>
      <c r="G978" t="s">
        <v>11</v>
      </c>
      <c r="H978" t="s">
        <v>11</v>
      </c>
      <c r="I978" s="3" t="s">
        <v>4013</v>
      </c>
      <c r="J978" s="2" t="s">
        <v>4080</v>
      </c>
      <c r="K978">
        <v>1047564</v>
      </c>
      <c r="L978">
        <v>1048052</v>
      </c>
      <c r="M978">
        <f t="shared" si="15"/>
        <v>489</v>
      </c>
    </row>
    <row r="979" spans="1:13" x14ac:dyDescent="0.3">
      <c r="A979" t="s">
        <v>2918</v>
      </c>
      <c r="B979" t="s">
        <v>10</v>
      </c>
      <c r="C979">
        <v>41</v>
      </c>
      <c r="D979">
        <v>254781046</v>
      </c>
      <c r="E979" t="s">
        <v>11</v>
      </c>
      <c r="F979" t="s">
        <v>2919</v>
      </c>
      <c r="G979" t="s">
        <v>11</v>
      </c>
      <c r="H979" t="s">
        <v>11</v>
      </c>
      <c r="I979" s="3" t="s">
        <v>3379</v>
      </c>
      <c r="J979" s="2" t="s">
        <v>4080</v>
      </c>
      <c r="K979">
        <v>1048083</v>
      </c>
      <c r="L979">
        <v>1048208</v>
      </c>
      <c r="M979">
        <f t="shared" si="15"/>
        <v>126</v>
      </c>
    </row>
    <row r="980" spans="1:13" x14ac:dyDescent="0.3">
      <c r="A980" t="s">
        <v>2920</v>
      </c>
      <c r="B980" t="s">
        <v>10</v>
      </c>
      <c r="C980">
        <v>404</v>
      </c>
      <c r="D980">
        <v>254781047</v>
      </c>
      <c r="E980" t="s">
        <v>11</v>
      </c>
      <c r="F980" t="s">
        <v>2921</v>
      </c>
      <c r="G980" t="s">
        <v>11</v>
      </c>
      <c r="H980" t="s">
        <v>2922</v>
      </c>
      <c r="I980" s="3" t="s">
        <v>4014</v>
      </c>
      <c r="J980" s="2" t="s">
        <v>4080</v>
      </c>
      <c r="K980">
        <v>1048492</v>
      </c>
      <c r="L980">
        <v>1049706</v>
      </c>
      <c r="M980">
        <f t="shared" si="15"/>
        <v>1215</v>
      </c>
    </row>
    <row r="981" spans="1:13" x14ac:dyDescent="0.3">
      <c r="A981" t="s">
        <v>2923</v>
      </c>
      <c r="B981" t="s">
        <v>10</v>
      </c>
      <c r="C981">
        <v>320</v>
      </c>
      <c r="D981">
        <v>254781048</v>
      </c>
      <c r="E981" t="s">
        <v>2924</v>
      </c>
      <c r="F981" t="s">
        <v>2925</v>
      </c>
      <c r="G981" t="s">
        <v>11</v>
      </c>
      <c r="H981" t="s">
        <v>2926</v>
      </c>
      <c r="I981" s="3" t="s">
        <v>4015</v>
      </c>
      <c r="J981" s="2" t="s">
        <v>4080</v>
      </c>
      <c r="K981">
        <v>1049743</v>
      </c>
      <c r="L981">
        <v>1050705</v>
      </c>
      <c r="M981">
        <f t="shared" si="15"/>
        <v>963</v>
      </c>
    </row>
    <row r="982" spans="1:13" x14ac:dyDescent="0.3">
      <c r="A982" t="s">
        <v>2927</v>
      </c>
      <c r="B982" t="s">
        <v>10</v>
      </c>
      <c r="C982">
        <v>398</v>
      </c>
      <c r="D982">
        <v>254781049</v>
      </c>
      <c r="E982" t="s">
        <v>2928</v>
      </c>
      <c r="F982" t="s">
        <v>2929</v>
      </c>
      <c r="G982" t="s">
        <v>11</v>
      </c>
      <c r="H982" t="s">
        <v>2930</v>
      </c>
      <c r="I982" s="3" t="s">
        <v>4016</v>
      </c>
      <c r="J982" s="2" t="s">
        <v>4080</v>
      </c>
      <c r="K982">
        <v>1050723</v>
      </c>
      <c r="L982">
        <v>1051919</v>
      </c>
      <c r="M982">
        <f t="shared" si="15"/>
        <v>1197</v>
      </c>
    </row>
    <row r="983" spans="1:13" x14ac:dyDescent="0.3">
      <c r="A983" t="s">
        <v>2931</v>
      </c>
      <c r="B983" t="s">
        <v>10</v>
      </c>
      <c r="C983">
        <v>300</v>
      </c>
      <c r="D983">
        <v>254781050</v>
      </c>
      <c r="E983" t="s">
        <v>2932</v>
      </c>
      <c r="F983" t="s">
        <v>2933</v>
      </c>
      <c r="G983" t="s">
        <v>11</v>
      </c>
      <c r="H983" t="s">
        <v>2934</v>
      </c>
      <c r="I983" s="3" t="s">
        <v>4017</v>
      </c>
      <c r="J983" s="2" t="s">
        <v>4080</v>
      </c>
      <c r="K983">
        <v>1051925</v>
      </c>
      <c r="L983">
        <v>1052827</v>
      </c>
      <c r="M983">
        <f t="shared" si="15"/>
        <v>903</v>
      </c>
    </row>
    <row r="984" spans="1:13" x14ac:dyDescent="0.3">
      <c r="A984" t="s">
        <v>2935</v>
      </c>
      <c r="B984" t="s">
        <v>10</v>
      </c>
      <c r="C984">
        <v>957</v>
      </c>
      <c r="D984">
        <v>254781051</v>
      </c>
      <c r="E984" t="s">
        <v>2936</v>
      </c>
      <c r="F984" t="s">
        <v>2937</v>
      </c>
      <c r="G984" t="s">
        <v>11</v>
      </c>
      <c r="H984" t="s">
        <v>2938</v>
      </c>
      <c r="I984" s="3" t="s">
        <v>4018</v>
      </c>
      <c r="J984" s="2" t="s">
        <v>4080</v>
      </c>
      <c r="K984">
        <v>1052903</v>
      </c>
      <c r="L984">
        <v>1055776</v>
      </c>
      <c r="M984">
        <f t="shared" si="15"/>
        <v>2874</v>
      </c>
    </row>
    <row r="985" spans="1:13" x14ac:dyDescent="0.3">
      <c r="A985" t="s">
        <v>2939</v>
      </c>
      <c r="B985" t="s">
        <v>10</v>
      </c>
      <c r="C985">
        <v>436</v>
      </c>
      <c r="D985">
        <v>254781052</v>
      </c>
      <c r="E985" t="s">
        <v>2940</v>
      </c>
      <c r="F985" t="s">
        <v>2941</v>
      </c>
      <c r="G985" t="s">
        <v>11</v>
      </c>
      <c r="H985" t="s">
        <v>1738</v>
      </c>
      <c r="I985" s="3" t="s">
        <v>4019</v>
      </c>
      <c r="J985" s="2" t="s">
        <v>4080</v>
      </c>
      <c r="K985">
        <v>1055786</v>
      </c>
      <c r="L985">
        <v>1057096</v>
      </c>
      <c r="M985">
        <f t="shared" si="15"/>
        <v>1311</v>
      </c>
    </row>
    <row r="986" spans="1:13" x14ac:dyDescent="0.3">
      <c r="A986" t="s">
        <v>2942</v>
      </c>
      <c r="B986" t="s">
        <v>10</v>
      </c>
      <c r="C986">
        <v>466</v>
      </c>
      <c r="D986">
        <v>254781053</v>
      </c>
      <c r="E986" t="s">
        <v>1733</v>
      </c>
      <c r="F986" t="s">
        <v>2943</v>
      </c>
      <c r="G986" t="s">
        <v>11</v>
      </c>
      <c r="H986" t="s">
        <v>1735</v>
      </c>
      <c r="I986" s="3" t="s">
        <v>3778</v>
      </c>
      <c r="J986" s="2" t="s">
        <v>4080</v>
      </c>
      <c r="K986">
        <v>1057278</v>
      </c>
      <c r="L986">
        <v>1058678</v>
      </c>
      <c r="M986">
        <f t="shared" si="15"/>
        <v>1401</v>
      </c>
    </row>
    <row r="987" spans="1:13" x14ac:dyDescent="0.3">
      <c r="A987" t="s">
        <v>2944</v>
      </c>
      <c r="B987" t="s">
        <v>10</v>
      </c>
      <c r="C987">
        <v>231</v>
      </c>
      <c r="D987">
        <v>254781054</v>
      </c>
      <c r="E987" t="s">
        <v>2945</v>
      </c>
      <c r="F987" t="s">
        <v>2946</v>
      </c>
      <c r="G987" t="s">
        <v>11</v>
      </c>
      <c r="H987" t="s">
        <v>2947</v>
      </c>
      <c r="I987" s="3" t="s">
        <v>4020</v>
      </c>
      <c r="J987" s="2" t="s">
        <v>4080</v>
      </c>
      <c r="K987">
        <v>1058745</v>
      </c>
      <c r="L987">
        <v>1059440</v>
      </c>
      <c r="M987">
        <f t="shared" si="15"/>
        <v>696</v>
      </c>
    </row>
    <row r="988" spans="1:13" x14ac:dyDescent="0.3">
      <c r="A988" t="s">
        <v>2948</v>
      </c>
      <c r="B988" t="s">
        <v>10</v>
      </c>
      <c r="C988">
        <v>461</v>
      </c>
      <c r="D988">
        <v>254781055</v>
      </c>
      <c r="E988" t="s">
        <v>2949</v>
      </c>
      <c r="F988" t="s">
        <v>2950</v>
      </c>
      <c r="G988" t="s">
        <v>11</v>
      </c>
      <c r="H988" t="s">
        <v>1735</v>
      </c>
      <c r="I988" s="3" t="s">
        <v>4021</v>
      </c>
      <c r="J988" s="2" t="s">
        <v>4080</v>
      </c>
      <c r="K988">
        <v>1059788</v>
      </c>
      <c r="L988">
        <v>1061173</v>
      </c>
      <c r="M988">
        <f t="shared" si="15"/>
        <v>1386</v>
      </c>
    </row>
    <row r="989" spans="1:13" x14ac:dyDescent="0.3">
      <c r="A989" t="s">
        <v>2951</v>
      </c>
      <c r="B989" t="s">
        <v>10</v>
      </c>
      <c r="C989">
        <v>171</v>
      </c>
      <c r="D989">
        <v>254781056</v>
      </c>
      <c r="E989" t="s">
        <v>11</v>
      </c>
      <c r="F989" t="s">
        <v>2952</v>
      </c>
      <c r="G989" t="s">
        <v>11</v>
      </c>
      <c r="H989" t="s">
        <v>2953</v>
      </c>
      <c r="I989" s="3" t="s">
        <v>4022</v>
      </c>
      <c r="J989" s="2" t="s">
        <v>4080</v>
      </c>
      <c r="K989">
        <v>1061333</v>
      </c>
      <c r="L989">
        <v>1061848</v>
      </c>
      <c r="M989">
        <f t="shared" si="15"/>
        <v>516</v>
      </c>
    </row>
    <row r="990" spans="1:13" x14ac:dyDescent="0.3">
      <c r="A990" t="s">
        <v>2954</v>
      </c>
      <c r="B990" t="s">
        <v>10</v>
      </c>
      <c r="C990">
        <v>43</v>
      </c>
      <c r="D990">
        <v>254781057</v>
      </c>
      <c r="E990" t="s">
        <v>11</v>
      </c>
      <c r="F990" t="s">
        <v>2955</v>
      </c>
      <c r="G990" t="s">
        <v>11</v>
      </c>
      <c r="H990" t="s">
        <v>2953</v>
      </c>
      <c r="I990" s="3" t="s">
        <v>3379</v>
      </c>
      <c r="J990" s="2" t="s">
        <v>4080</v>
      </c>
      <c r="K990">
        <v>1061886</v>
      </c>
      <c r="L990">
        <v>1062017</v>
      </c>
      <c r="M990">
        <f t="shared" si="15"/>
        <v>132</v>
      </c>
    </row>
    <row r="991" spans="1:13" x14ac:dyDescent="0.3">
      <c r="A991" t="s">
        <v>2956</v>
      </c>
      <c r="B991" t="s">
        <v>10</v>
      </c>
      <c r="C991">
        <v>102</v>
      </c>
      <c r="D991">
        <v>254781058</v>
      </c>
      <c r="E991" t="s">
        <v>11</v>
      </c>
      <c r="F991" t="s">
        <v>2957</v>
      </c>
      <c r="G991" t="s">
        <v>11</v>
      </c>
      <c r="H991" t="s">
        <v>2953</v>
      </c>
      <c r="I991" s="3" t="s">
        <v>4022</v>
      </c>
      <c r="J991" s="2" t="s">
        <v>4080</v>
      </c>
      <c r="K991">
        <v>1062025</v>
      </c>
      <c r="L991">
        <v>1062333</v>
      </c>
      <c r="M991">
        <f t="shared" si="15"/>
        <v>309</v>
      </c>
    </row>
    <row r="992" spans="1:13" x14ac:dyDescent="0.3">
      <c r="A992" t="s">
        <v>2958</v>
      </c>
      <c r="B992" t="s">
        <v>10</v>
      </c>
      <c r="C992">
        <v>489</v>
      </c>
      <c r="D992">
        <v>254781059</v>
      </c>
      <c r="E992" t="s">
        <v>2959</v>
      </c>
      <c r="F992" t="s">
        <v>2960</v>
      </c>
      <c r="G992" t="s">
        <v>11</v>
      </c>
      <c r="H992" t="s">
        <v>2961</v>
      </c>
      <c r="I992" s="3" t="s">
        <v>4023</v>
      </c>
      <c r="J992" s="2" t="s">
        <v>4080</v>
      </c>
      <c r="K992">
        <v>1062677</v>
      </c>
      <c r="L992">
        <v>1064146</v>
      </c>
      <c r="M992">
        <f t="shared" si="15"/>
        <v>1470</v>
      </c>
    </row>
    <row r="993" spans="1:13" x14ac:dyDescent="0.3">
      <c r="A993" t="s">
        <v>2962</v>
      </c>
      <c r="B993" t="s">
        <v>10</v>
      </c>
      <c r="C993">
        <v>249</v>
      </c>
      <c r="D993">
        <v>254781060</v>
      </c>
      <c r="E993" t="s">
        <v>11</v>
      </c>
      <c r="F993" t="s">
        <v>2963</v>
      </c>
      <c r="G993" t="s">
        <v>11</v>
      </c>
      <c r="H993" t="s">
        <v>2964</v>
      </c>
      <c r="I993" s="3" t="s">
        <v>3733</v>
      </c>
      <c r="J993" s="2" t="s">
        <v>4080</v>
      </c>
      <c r="K993">
        <v>1064211</v>
      </c>
      <c r="L993">
        <v>1064960</v>
      </c>
      <c r="M993">
        <f t="shared" si="15"/>
        <v>750</v>
      </c>
    </row>
    <row r="994" spans="1:13" x14ac:dyDescent="0.3">
      <c r="A994" t="s">
        <v>2965</v>
      </c>
      <c r="B994" t="s">
        <v>10</v>
      </c>
      <c r="C994">
        <v>428</v>
      </c>
      <c r="D994">
        <v>254781061</v>
      </c>
      <c r="E994" t="s">
        <v>11</v>
      </c>
      <c r="F994" t="s">
        <v>2966</v>
      </c>
      <c r="G994" t="s">
        <v>11</v>
      </c>
      <c r="H994" t="s">
        <v>2961</v>
      </c>
      <c r="I994" s="3" t="s">
        <v>4024</v>
      </c>
      <c r="J994" s="2" t="s">
        <v>4080</v>
      </c>
      <c r="K994">
        <v>1064990</v>
      </c>
      <c r="L994">
        <v>1066276</v>
      </c>
      <c r="M994">
        <f t="shared" si="15"/>
        <v>1287</v>
      </c>
    </row>
    <row r="995" spans="1:13" x14ac:dyDescent="0.3">
      <c r="A995" t="s">
        <v>2967</v>
      </c>
      <c r="B995" t="s">
        <v>10</v>
      </c>
      <c r="C995">
        <v>406</v>
      </c>
      <c r="D995">
        <v>254781062</v>
      </c>
      <c r="E995" t="s">
        <v>11</v>
      </c>
      <c r="F995" t="s">
        <v>2968</v>
      </c>
      <c r="G995" t="s">
        <v>11</v>
      </c>
      <c r="H995" t="s">
        <v>2969</v>
      </c>
      <c r="I995" s="3" t="s">
        <v>4025</v>
      </c>
      <c r="J995" s="2" t="s">
        <v>4080</v>
      </c>
      <c r="K995">
        <v>1066273</v>
      </c>
      <c r="L995">
        <v>1067493</v>
      </c>
      <c r="M995">
        <f t="shared" si="15"/>
        <v>1221</v>
      </c>
    </row>
    <row r="996" spans="1:13" x14ac:dyDescent="0.3">
      <c r="A996" t="s">
        <v>2970</v>
      </c>
      <c r="B996" t="s">
        <v>10</v>
      </c>
      <c r="C996">
        <v>129</v>
      </c>
      <c r="D996">
        <v>254781063</v>
      </c>
      <c r="E996" t="s">
        <v>11</v>
      </c>
      <c r="F996" t="s">
        <v>2971</v>
      </c>
      <c r="G996" t="s">
        <v>11</v>
      </c>
      <c r="H996" t="s">
        <v>2972</v>
      </c>
      <c r="I996" s="3" t="s">
        <v>3379</v>
      </c>
      <c r="J996" s="2" t="s">
        <v>4080</v>
      </c>
      <c r="K996">
        <v>1067528</v>
      </c>
      <c r="L996">
        <v>1067917</v>
      </c>
      <c r="M996">
        <f t="shared" si="15"/>
        <v>390</v>
      </c>
    </row>
    <row r="997" spans="1:13" x14ac:dyDescent="0.3">
      <c r="A997" t="s">
        <v>2973</v>
      </c>
      <c r="B997" t="s">
        <v>10</v>
      </c>
      <c r="C997">
        <v>116</v>
      </c>
      <c r="D997">
        <v>254781064</v>
      </c>
      <c r="E997" t="s">
        <v>11</v>
      </c>
      <c r="F997" t="s">
        <v>2974</v>
      </c>
      <c r="G997" t="s">
        <v>11</v>
      </c>
      <c r="H997" t="s">
        <v>540</v>
      </c>
      <c r="I997" s="3" t="s">
        <v>4026</v>
      </c>
      <c r="J997" s="2" t="s">
        <v>4080</v>
      </c>
      <c r="K997">
        <v>1067993</v>
      </c>
      <c r="L997">
        <v>1068343</v>
      </c>
      <c r="M997">
        <f t="shared" si="15"/>
        <v>351</v>
      </c>
    </row>
    <row r="998" spans="1:13" x14ac:dyDescent="0.3">
      <c r="A998" t="s">
        <v>2975</v>
      </c>
      <c r="B998" t="s">
        <v>11</v>
      </c>
      <c r="C998">
        <v>352</v>
      </c>
      <c r="D998">
        <v>254781065</v>
      </c>
      <c r="E998" t="s">
        <v>2976</v>
      </c>
      <c r="F998" t="s">
        <v>2977</v>
      </c>
      <c r="G998" t="s">
        <v>11</v>
      </c>
      <c r="H998" t="s">
        <v>2978</v>
      </c>
      <c r="I998" s="3" t="s">
        <v>4027</v>
      </c>
      <c r="J998" s="2" t="s">
        <v>4080</v>
      </c>
      <c r="K998">
        <v>1068638</v>
      </c>
      <c r="L998">
        <v>1069696</v>
      </c>
      <c r="M998">
        <f t="shared" si="15"/>
        <v>1059</v>
      </c>
    </row>
    <row r="999" spans="1:13" x14ac:dyDescent="0.3">
      <c r="A999" t="s">
        <v>2979</v>
      </c>
      <c r="B999" t="s">
        <v>11</v>
      </c>
      <c r="C999">
        <v>355</v>
      </c>
      <c r="D999">
        <v>254781066</v>
      </c>
      <c r="E999" t="s">
        <v>11</v>
      </c>
      <c r="F999" t="s">
        <v>2980</v>
      </c>
      <c r="G999" t="s">
        <v>11</v>
      </c>
      <c r="H999" t="s">
        <v>2981</v>
      </c>
      <c r="I999" s="3" t="s">
        <v>4028</v>
      </c>
      <c r="J999" s="2" t="s">
        <v>4080</v>
      </c>
      <c r="K999">
        <v>1069696</v>
      </c>
      <c r="L999">
        <v>1070763</v>
      </c>
      <c r="M999">
        <f t="shared" si="15"/>
        <v>1068</v>
      </c>
    </row>
    <row r="1000" spans="1:13" x14ac:dyDescent="0.3">
      <c r="A1000" t="s">
        <v>2982</v>
      </c>
      <c r="B1000" t="s">
        <v>10</v>
      </c>
      <c r="C1000">
        <v>189</v>
      </c>
      <c r="D1000">
        <v>254781067</v>
      </c>
      <c r="E1000" t="s">
        <v>2983</v>
      </c>
      <c r="F1000" t="s">
        <v>2984</v>
      </c>
      <c r="G1000" t="s">
        <v>11</v>
      </c>
      <c r="H1000" t="s">
        <v>2985</v>
      </c>
      <c r="I1000" s="3" t="s">
        <v>4029</v>
      </c>
      <c r="J1000" s="2" t="s">
        <v>4080</v>
      </c>
      <c r="K1000">
        <v>1070924</v>
      </c>
      <c r="L1000">
        <v>1071493</v>
      </c>
      <c r="M1000">
        <f t="shared" si="15"/>
        <v>570</v>
      </c>
    </row>
    <row r="1001" spans="1:13" x14ac:dyDescent="0.3">
      <c r="A1001" t="s">
        <v>2986</v>
      </c>
      <c r="B1001" t="s">
        <v>10</v>
      </c>
      <c r="C1001">
        <v>43</v>
      </c>
      <c r="D1001">
        <v>254781068</v>
      </c>
      <c r="E1001" t="s">
        <v>11</v>
      </c>
      <c r="F1001" t="s">
        <v>2987</v>
      </c>
      <c r="G1001" t="s">
        <v>11</v>
      </c>
      <c r="H1001" t="s">
        <v>11</v>
      </c>
      <c r="I1001" s="3" t="s">
        <v>3379</v>
      </c>
      <c r="J1001" s="2" t="s">
        <v>4080</v>
      </c>
      <c r="K1001">
        <v>1072286</v>
      </c>
      <c r="L1001">
        <v>1072417</v>
      </c>
      <c r="M1001">
        <f t="shared" si="15"/>
        <v>132</v>
      </c>
    </row>
    <row r="1002" spans="1:13" x14ac:dyDescent="0.3">
      <c r="A1002" t="s">
        <v>2988</v>
      </c>
      <c r="B1002" t="s">
        <v>10</v>
      </c>
      <c r="C1002">
        <v>43</v>
      </c>
      <c r="D1002">
        <v>254781069</v>
      </c>
      <c r="E1002" t="s">
        <v>11</v>
      </c>
      <c r="F1002" t="s">
        <v>2989</v>
      </c>
      <c r="G1002" t="s">
        <v>11</v>
      </c>
      <c r="H1002" t="s">
        <v>11</v>
      </c>
      <c r="I1002" s="3" t="s">
        <v>3379</v>
      </c>
      <c r="J1002" s="2" t="s">
        <v>4080</v>
      </c>
      <c r="K1002">
        <v>1072432</v>
      </c>
      <c r="L1002">
        <v>1072563</v>
      </c>
      <c r="M1002">
        <f t="shared" si="15"/>
        <v>132</v>
      </c>
    </row>
    <row r="1003" spans="1:13" x14ac:dyDescent="0.3">
      <c r="A1003" t="s">
        <v>2990</v>
      </c>
      <c r="B1003" t="s">
        <v>10</v>
      </c>
      <c r="C1003">
        <v>58</v>
      </c>
      <c r="D1003">
        <v>254781070</v>
      </c>
      <c r="E1003" t="s">
        <v>11</v>
      </c>
      <c r="F1003" t="s">
        <v>2991</v>
      </c>
      <c r="G1003" t="s">
        <v>11</v>
      </c>
      <c r="H1003" t="s">
        <v>2992</v>
      </c>
      <c r="I1003" s="3" t="s">
        <v>3379</v>
      </c>
      <c r="J1003" s="2" t="s">
        <v>4080</v>
      </c>
      <c r="K1003">
        <v>1072588</v>
      </c>
      <c r="L1003">
        <v>1072764</v>
      </c>
      <c r="M1003">
        <f t="shared" si="15"/>
        <v>177</v>
      </c>
    </row>
    <row r="1004" spans="1:13" x14ac:dyDescent="0.3">
      <c r="A1004" t="s">
        <v>2993</v>
      </c>
      <c r="B1004" t="s">
        <v>10</v>
      </c>
      <c r="C1004">
        <v>71</v>
      </c>
      <c r="D1004">
        <v>254781071</v>
      </c>
      <c r="E1004" t="s">
        <v>11</v>
      </c>
      <c r="F1004" t="s">
        <v>2994</v>
      </c>
      <c r="G1004" t="s">
        <v>11</v>
      </c>
      <c r="H1004" t="s">
        <v>11</v>
      </c>
      <c r="I1004" s="3" t="s">
        <v>3379</v>
      </c>
      <c r="J1004" s="2" t="s">
        <v>4080</v>
      </c>
      <c r="K1004">
        <v>1072985</v>
      </c>
      <c r="L1004">
        <v>1073200</v>
      </c>
      <c r="M1004">
        <f t="shared" si="15"/>
        <v>216</v>
      </c>
    </row>
    <row r="1005" spans="1:13" x14ac:dyDescent="0.3">
      <c r="A1005" t="s">
        <v>2995</v>
      </c>
      <c r="B1005" t="s">
        <v>11</v>
      </c>
      <c r="C1005">
        <v>190</v>
      </c>
      <c r="D1005">
        <v>254781072</v>
      </c>
      <c r="E1005" t="s">
        <v>11</v>
      </c>
      <c r="F1005" t="s">
        <v>2996</v>
      </c>
      <c r="G1005" t="s">
        <v>11</v>
      </c>
      <c r="H1005" t="s">
        <v>11</v>
      </c>
      <c r="I1005" s="3" t="s">
        <v>3379</v>
      </c>
      <c r="J1005" s="2" t="s">
        <v>4080</v>
      </c>
      <c r="K1005">
        <v>1073633</v>
      </c>
      <c r="L1005">
        <v>1074205</v>
      </c>
      <c r="M1005">
        <f t="shared" si="15"/>
        <v>573</v>
      </c>
    </row>
    <row r="1006" spans="1:13" x14ac:dyDescent="0.3">
      <c r="A1006" t="s">
        <v>4183</v>
      </c>
      <c r="B1006" t="s">
        <v>11</v>
      </c>
      <c r="C1006">
        <v>76</v>
      </c>
      <c r="D1006">
        <v>346722692</v>
      </c>
      <c r="E1006" t="s">
        <v>11</v>
      </c>
      <c r="F1006" t="s">
        <v>4184</v>
      </c>
      <c r="G1006" t="s">
        <v>11</v>
      </c>
      <c r="H1006" t="s">
        <v>11</v>
      </c>
      <c r="I1006" t="s">
        <v>4204</v>
      </c>
      <c r="J1006" s="2" t="s">
        <v>4080</v>
      </c>
      <c r="K1006">
        <v>1074569</v>
      </c>
      <c r="L1006">
        <v>1074644</v>
      </c>
      <c r="M1006">
        <f t="shared" si="15"/>
        <v>76</v>
      </c>
    </row>
    <row r="1007" spans="1:13" x14ac:dyDescent="0.3">
      <c r="A1007" t="s">
        <v>2997</v>
      </c>
      <c r="B1007" t="s">
        <v>10</v>
      </c>
      <c r="C1007">
        <v>307</v>
      </c>
      <c r="D1007">
        <v>254781073</v>
      </c>
      <c r="E1007" t="s">
        <v>11</v>
      </c>
      <c r="F1007" t="s">
        <v>2998</v>
      </c>
      <c r="G1007" t="s">
        <v>11</v>
      </c>
      <c r="H1007" t="s">
        <v>2999</v>
      </c>
      <c r="I1007" s="3" t="s">
        <v>3806</v>
      </c>
      <c r="J1007" s="2" t="s">
        <v>4080</v>
      </c>
      <c r="K1007">
        <v>1074982</v>
      </c>
      <c r="L1007">
        <v>1075905</v>
      </c>
      <c r="M1007">
        <f t="shared" si="15"/>
        <v>924</v>
      </c>
    </row>
    <row r="1008" spans="1:13" x14ac:dyDescent="0.3">
      <c r="A1008" t="s">
        <v>3000</v>
      </c>
      <c r="B1008" t="s">
        <v>10</v>
      </c>
      <c r="C1008">
        <v>227</v>
      </c>
      <c r="D1008">
        <v>254781074</v>
      </c>
      <c r="E1008" t="s">
        <v>11</v>
      </c>
      <c r="F1008" t="s">
        <v>3001</v>
      </c>
      <c r="G1008" t="s">
        <v>11</v>
      </c>
      <c r="H1008" t="s">
        <v>3002</v>
      </c>
      <c r="I1008" s="3" t="s">
        <v>4030</v>
      </c>
      <c r="J1008" s="2" t="s">
        <v>4080</v>
      </c>
      <c r="K1008">
        <v>1076001</v>
      </c>
      <c r="L1008">
        <v>1076684</v>
      </c>
      <c r="M1008">
        <f t="shared" si="15"/>
        <v>684</v>
      </c>
    </row>
    <row r="1009" spans="1:13" x14ac:dyDescent="0.3">
      <c r="A1009" t="s">
        <v>3003</v>
      </c>
      <c r="B1009" t="s">
        <v>10</v>
      </c>
      <c r="C1009">
        <v>266</v>
      </c>
      <c r="D1009">
        <v>254781075</v>
      </c>
      <c r="E1009" t="s">
        <v>11</v>
      </c>
      <c r="F1009" t="s">
        <v>3004</v>
      </c>
      <c r="G1009" t="s">
        <v>11</v>
      </c>
      <c r="H1009" t="s">
        <v>11</v>
      </c>
      <c r="I1009" s="3" t="s">
        <v>3379</v>
      </c>
      <c r="J1009" s="2" t="s">
        <v>4080</v>
      </c>
      <c r="K1009">
        <v>1076819</v>
      </c>
      <c r="L1009">
        <v>1077619</v>
      </c>
      <c r="M1009">
        <f t="shared" si="15"/>
        <v>801</v>
      </c>
    </row>
    <row r="1010" spans="1:13" x14ac:dyDescent="0.3">
      <c r="A1010" t="s">
        <v>3005</v>
      </c>
      <c r="B1010" t="s">
        <v>10</v>
      </c>
      <c r="C1010">
        <v>209</v>
      </c>
      <c r="D1010">
        <v>254781076</v>
      </c>
      <c r="E1010" t="s">
        <v>3006</v>
      </c>
      <c r="F1010" t="s">
        <v>3007</v>
      </c>
      <c r="G1010" t="s">
        <v>11</v>
      </c>
      <c r="H1010" t="s">
        <v>3008</v>
      </c>
      <c r="I1010" s="3" t="s">
        <v>4031</v>
      </c>
      <c r="J1010" s="2" t="s">
        <v>4080</v>
      </c>
      <c r="K1010">
        <v>1077775</v>
      </c>
      <c r="L1010">
        <v>1078404</v>
      </c>
      <c r="M1010">
        <f t="shared" si="15"/>
        <v>630</v>
      </c>
    </row>
    <row r="1011" spans="1:13" x14ac:dyDescent="0.3">
      <c r="A1011" t="s">
        <v>3009</v>
      </c>
      <c r="B1011" t="s">
        <v>10</v>
      </c>
      <c r="C1011">
        <v>111</v>
      </c>
      <c r="D1011">
        <v>254781077</v>
      </c>
      <c r="E1011" t="s">
        <v>11</v>
      </c>
      <c r="F1011" t="s">
        <v>3010</v>
      </c>
      <c r="G1011" t="s">
        <v>11</v>
      </c>
      <c r="H1011" t="s">
        <v>11</v>
      </c>
      <c r="I1011" s="3" t="s">
        <v>3379</v>
      </c>
      <c r="J1011" s="2" t="s">
        <v>4080</v>
      </c>
      <c r="K1011">
        <v>1078605</v>
      </c>
      <c r="L1011">
        <v>1078940</v>
      </c>
      <c r="M1011">
        <f t="shared" si="15"/>
        <v>336</v>
      </c>
    </row>
    <row r="1012" spans="1:13" x14ac:dyDescent="0.3">
      <c r="A1012" t="s">
        <v>3011</v>
      </c>
      <c r="B1012" t="s">
        <v>11</v>
      </c>
      <c r="C1012">
        <v>242</v>
      </c>
      <c r="D1012">
        <v>254781078</v>
      </c>
      <c r="E1012" t="s">
        <v>11</v>
      </c>
      <c r="F1012" t="s">
        <v>3012</v>
      </c>
      <c r="G1012" t="s">
        <v>11</v>
      </c>
      <c r="H1012" t="s">
        <v>11</v>
      </c>
      <c r="I1012" s="3" t="s">
        <v>3379</v>
      </c>
      <c r="J1012" s="2" t="s">
        <v>4080</v>
      </c>
      <c r="K1012">
        <v>1079073</v>
      </c>
      <c r="L1012">
        <v>1079801</v>
      </c>
      <c r="M1012">
        <f t="shared" si="15"/>
        <v>729</v>
      </c>
    </row>
    <row r="1013" spans="1:13" x14ac:dyDescent="0.3">
      <c r="A1013" t="s">
        <v>3013</v>
      </c>
      <c r="B1013" t="s">
        <v>10</v>
      </c>
      <c r="C1013">
        <v>266</v>
      </c>
      <c r="D1013">
        <v>254781079</v>
      </c>
      <c r="E1013" t="s">
        <v>11</v>
      </c>
      <c r="F1013" t="s">
        <v>3014</v>
      </c>
      <c r="G1013" t="s">
        <v>11</v>
      </c>
      <c r="H1013" t="s">
        <v>3015</v>
      </c>
      <c r="I1013" s="3" t="s">
        <v>4032</v>
      </c>
      <c r="J1013" s="2" t="s">
        <v>4080</v>
      </c>
      <c r="K1013">
        <v>1080234</v>
      </c>
      <c r="L1013">
        <v>1081034</v>
      </c>
      <c r="M1013">
        <f t="shared" si="15"/>
        <v>801</v>
      </c>
    </row>
    <row r="1014" spans="1:13" x14ac:dyDescent="0.3">
      <c r="A1014" t="s">
        <v>3016</v>
      </c>
      <c r="B1014" t="s">
        <v>10</v>
      </c>
      <c r="C1014">
        <v>85</v>
      </c>
      <c r="D1014">
        <v>254781080</v>
      </c>
      <c r="E1014" t="s">
        <v>11</v>
      </c>
      <c r="F1014" t="s">
        <v>3017</v>
      </c>
      <c r="G1014" t="s">
        <v>11</v>
      </c>
      <c r="H1014" t="s">
        <v>3018</v>
      </c>
      <c r="I1014" s="3" t="s">
        <v>3379</v>
      </c>
      <c r="J1014" s="2" t="s">
        <v>4080</v>
      </c>
      <c r="K1014">
        <v>1081359</v>
      </c>
      <c r="L1014">
        <v>1081616</v>
      </c>
      <c r="M1014">
        <f t="shared" si="15"/>
        <v>258</v>
      </c>
    </row>
    <row r="1015" spans="1:13" x14ac:dyDescent="0.3">
      <c r="A1015" t="s">
        <v>3019</v>
      </c>
      <c r="B1015" t="s">
        <v>11</v>
      </c>
      <c r="C1015">
        <v>93</v>
      </c>
      <c r="D1015">
        <v>254781081</v>
      </c>
      <c r="E1015" t="s">
        <v>11</v>
      </c>
      <c r="F1015" t="s">
        <v>3020</v>
      </c>
      <c r="G1015" t="s">
        <v>11</v>
      </c>
      <c r="H1015" t="s">
        <v>11</v>
      </c>
      <c r="I1015" s="3" t="s">
        <v>3379</v>
      </c>
      <c r="J1015" s="2" t="s">
        <v>4080</v>
      </c>
      <c r="K1015">
        <v>1082237</v>
      </c>
      <c r="L1015">
        <v>1082518</v>
      </c>
      <c r="M1015">
        <f t="shared" si="15"/>
        <v>282</v>
      </c>
    </row>
    <row r="1016" spans="1:13" x14ac:dyDescent="0.3">
      <c r="A1016" t="s">
        <v>3021</v>
      </c>
      <c r="B1016" t="s">
        <v>11</v>
      </c>
      <c r="C1016">
        <v>108</v>
      </c>
      <c r="D1016">
        <v>254781082</v>
      </c>
      <c r="E1016" t="s">
        <v>11</v>
      </c>
      <c r="F1016" t="s">
        <v>3022</v>
      </c>
      <c r="G1016" t="s">
        <v>11</v>
      </c>
      <c r="H1016" t="s">
        <v>11</v>
      </c>
      <c r="I1016" s="3" t="s">
        <v>3379</v>
      </c>
      <c r="J1016" s="2" t="s">
        <v>4080</v>
      </c>
      <c r="K1016">
        <v>1082515</v>
      </c>
      <c r="L1016">
        <v>1082841</v>
      </c>
      <c r="M1016">
        <f t="shared" si="15"/>
        <v>327</v>
      </c>
    </row>
    <row r="1017" spans="1:13" x14ac:dyDescent="0.3">
      <c r="A1017" t="s">
        <v>3023</v>
      </c>
      <c r="B1017" t="s">
        <v>11</v>
      </c>
      <c r="C1017">
        <v>160</v>
      </c>
      <c r="D1017">
        <v>254781083</v>
      </c>
      <c r="E1017" t="s">
        <v>11</v>
      </c>
      <c r="F1017" t="s">
        <v>3024</v>
      </c>
      <c r="G1017" t="s">
        <v>11</v>
      </c>
      <c r="H1017" t="s">
        <v>11</v>
      </c>
      <c r="I1017" s="3" t="s">
        <v>3379</v>
      </c>
      <c r="J1017" s="2" t="s">
        <v>4080</v>
      </c>
      <c r="K1017">
        <v>1082865</v>
      </c>
      <c r="L1017">
        <v>1083347</v>
      </c>
      <c r="M1017">
        <f t="shared" si="15"/>
        <v>483</v>
      </c>
    </row>
    <row r="1018" spans="1:13" x14ac:dyDescent="0.3">
      <c r="A1018" t="s">
        <v>3025</v>
      </c>
      <c r="B1018" t="s">
        <v>11</v>
      </c>
      <c r="C1018">
        <v>59</v>
      </c>
      <c r="D1018">
        <v>254781084</v>
      </c>
      <c r="E1018" t="s">
        <v>11</v>
      </c>
      <c r="F1018" t="s">
        <v>3026</v>
      </c>
      <c r="G1018" t="s">
        <v>11</v>
      </c>
      <c r="H1018" t="s">
        <v>11</v>
      </c>
      <c r="I1018" s="3" t="s">
        <v>3379</v>
      </c>
      <c r="J1018" s="2" t="s">
        <v>4080</v>
      </c>
      <c r="K1018">
        <v>1083418</v>
      </c>
      <c r="L1018">
        <v>1083597</v>
      </c>
      <c r="M1018">
        <f t="shared" si="15"/>
        <v>180</v>
      </c>
    </row>
    <row r="1019" spans="1:13" x14ac:dyDescent="0.3">
      <c r="A1019" t="s">
        <v>3027</v>
      </c>
      <c r="B1019" t="s">
        <v>11</v>
      </c>
      <c r="C1019">
        <v>173</v>
      </c>
      <c r="D1019">
        <v>254781085</v>
      </c>
      <c r="E1019" t="s">
        <v>11</v>
      </c>
      <c r="F1019" t="s">
        <v>3028</v>
      </c>
      <c r="G1019" t="s">
        <v>11</v>
      </c>
      <c r="H1019" t="s">
        <v>3029</v>
      </c>
      <c r="I1019" s="3" t="s">
        <v>4033</v>
      </c>
      <c r="J1019" s="2" t="s">
        <v>4080</v>
      </c>
      <c r="K1019">
        <v>1083715</v>
      </c>
      <c r="L1019">
        <v>1084236</v>
      </c>
      <c r="M1019">
        <f t="shared" si="15"/>
        <v>522</v>
      </c>
    </row>
    <row r="1020" spans="1:13" x14ac:dyDescent="0.3">
      <c r="A1020" t="s">
        <v>3030</v>
      </c>
      <c r="B1020" t="s">
        <v>11</v>
      </c>
      <c r="C1020">
        <v>176</v>
      </c>
      <c r="D1020">
        <v>254781086</v>
      </c>
      <c r="E1020" t="s">
        <v>11</v>
      </c>
      <c r="F1020" t="s">
        <v>3031</v>
      </c>
      <c r="G1020" t="s">
        <v>11</v>
      </c>
      <c r="H1020" t="s">
        <v>3029</v>
      </c>
      <c r="I1020" s="3" t="s">
        <v>4034</v>
      </c>
      <c r="J1020" s="2" t="s">
        <v>4080</v>
      </c>
      <c r="K1020">
        <v>1084226</v>
      </c>
      <c r="L1020">
        <v>1084756</v>
      </c>
      <c r="M1020">
        <f t="shared" si="15"/>
        <v>531</v>
      </c>
    </row>
    <row r="1021" spans="1:13" x14ac:dyDescent="0.3">
      <c r="A1021" t="s">
        <v>3032</v>
      </c>
      <c r="B1021" t="s">
        <v>11</v>
      </c>
      <c r="C1021">
        <v>91</v>
      </c>
      <c r="D1021">
        <v>254781087</v>
      </c>
      <c r="E1021" t="s">
        <v>11</v>
      </c>
      <c r="F1021" t="s">
        <v>3033</v>
      </c>
      <c r="G1021" t="s">
        <v>11</v>
      </c>
      <c r="H1021" t="s">
        <v>11</v>
      </c>
      <c r="I1021" s="3" t="s">
        <v>4035</v>
      </c>
      <c r="J1021" s="2" t="s">
        <v>4080</v>
      </c>
      <c r="K1021">
        <v>1084863</v>
      </c>
      <c r="L1021">
        <v>1085138</v>
      </c>
      <c r="M1021">
        <f t="shared" si="15"/>
        <v>276</v>
      </c>
    </row>
    <row r="1022" spans="1:13" x14ac:dyDescent="0.3">
      <c r="A1022" t="s">
        <v>3034</v>
      </c>
      <c r="B1022" t="s">
        <v>11</v>
      </c>
      <c r="C1022">
        <v>250</v>
      </c>
      <c r="D1022">
        <v>254781088</v>
      </c>
      <c r="E1022" t="s">
        <v>11</v>
      </c>
      <c r="F1022" t="s">
        <v>3035</v>
      </c>
      <c r="G1022" t="s">
        <v>11</v>
      </c>
      <c r="H1022" t="s">
        <v>3036</v>
      </c>
      <c r="I1022" s="3" t="s">
        <v>4036</v>
      </c>
      <c r="J1022" s="2" t="s">
        <v>4080</v>
      </c>
      <c r="K1022">
        <v>1085213</v>
      </c>
      <c r="L1022">
        <v>1085965</v>
      </c>
      <c r="M1022">
        <f t="shared" si="15"/>
        <v>753</v>
      </c>
    </row>
    <row r="1023" spans="1:13" x14ac:dyDescent="0.3">
      <c r="A1023" t="s">
        <v>3037</v>
      </c>
      <c r="B1023" t="s">
        <v>10</v>
      </c>
      <c r="C1023">
        <v>80</v>
      </c>
      <c r="D1023">
        <v>254781089</v>
      </c>
      <c r="E1023" t="s">
        <v>11</v>
      </c>
      <c r="F1023" t="s">
        <v>3038</v>
      </c>
      <c r="G1023" t="s">
        <v>11</v>
      </c>
      <c r="H1023" t="s">
        <v>11</v>
      </c>
      <c r="I1023" s="3" t="s">
        <v>3379</v>
      </c>
      <c r="J1023" s="2" t="s">
        <v>4080</v>
      </c>
      <c r="K1023">
        <v>1087114</v>
      </c>
      <c r="L1023">
        <v>1087356</v>
      </c>
      <c r="M1023">
        <f t="shared" si="15"/>
        <v>243</v>
      </c>
    </row>
    <row r="1024" spans="1:13" x14ac:dyDescent="0.3">
      <c r="A1024" t="s">
        <v>3039</v>
      </c>
      <c r="B1024" t="s">
        <v>10</v>
      </c>
      <c r="C1024">
        <v>71</v>
      </c>
      <c r="D1024">
        <v>254781090</v>
      </c>
      <c r="E1024" t="s">
        <v>11</v>
      </c>
      <c r="F1024" t="s">
        <v>3040</v>
      </c>
      <c r="G1024" t="s">
        <v>11</v>
      </c>
      <c r="H1024" t="s">
        <v>11</v>
      </c>
      <c r="I1024" s="3" t="s">
        <v>3379</v>
      </c>
      <c r="J1024" s="2" t="s">
        <v>4080</v>
      </c>
      <c r="K1024">
        <v>1087353</v>
      </c>
      <c r="L1024">
        <v>1087568</v>
      </c>
      <c r="M1024">
        <f t="shared" si="15"/>
        <v>216</v>
      </c>
    </row>
    <row r="1025" spans="1:13" x14ac:dyDescent="0.3">
      <c r="A1025" t="s">
        <v>3041</v>
      </c>
      <c r="B1025" t="s">
        <v>11</v>
      </c>
      <c r="C1025">
        <v>383</v>
      </c>
      <c r="D1025">
        <v>254781091</v>
      </c>
      <c r="E1025" t="s">
        <v>11</v>
      </c>
      <c r="F1025" t="s">
        <v>3042</v>
      </c>
      <c r="G1025" t="s">
        <v>11</v>
      </c>
      <c r="H1025" t="s">
        <v>3043</v>
      </c>
      <c r="I1025" s="3" t="s">
        <v>4037</v>
      </c>
      <c r="J1025" s="2" t="s">
        <v>4080</v>
      </c>
      <c r="K1025">
        <v>1087698</v>
      </c>
      <c r="L1025">
        <v>1088849</v>
      </c>
      <c r="M1025">
        <f t="shared" si="15"/>
        <v>1152</v>
      </c>
    </row>
    <row r="1026" spans="1:13" x14ac:dyDescent="0.3">
      <c r="A1026" t="s">
        <v>3044</v>
      </c>
      <c r="B1026" t="s">
        <v>11</v>
      </c>
      <c r="C1026">
        <v>35</v>
      </c>
      <c r="D1026">
        <v>254781092</v>
      </c>
      <c r="E1026" t="s">
        <v>11</v>
      </c>
      <c r="F1026" t="s">
        <v>3045</v>
      </c>
      <c r="G1026" t="s">
        <v>11</v>
      </c>
      <c r="H1026" t="s">
        <v>11</v>
      </c>
      <c r="I1026" s="3" t="s">
        <v>3379</v>
      </c>
      <c r="J1026" s="2" t="s">
        <v>4080</v>
      </c>
      <c r="K1026">
        <v>1088842</v>
      </c>
      <c r="L1026">
        <v>1088949</v>
      </c>
      <c r="M1026">
        <f t="shared" si="15"/>
        <v>108</v>
      </c>
    </row>
    <row r="1027" spans="1:13" x14ac:dyDescent="0.3">
      <c r="A1027" t="s">
        <v>3046</v>
      </c>
      <c r="B1027" t="s">
        <v>10</v>
      </c>
      <c r="C1027">
        <v>225</v>
      </c>
      <c r="D1027">
        <v>254781093</v>
      </c>
      <c r="E1027" t="s">
        <v>11</v>
      </c>
      <c r="F1027" t="s">
        <v>3047</v>
      </c>
      <c r="G1027" t="s">
        <v>11</v>
      </c>
      <c r="H1027" t="s">
        <v>3048</v>
      </c>
      <c r="I1027" s="3" t="s">
        <v>3379</v>
      </c>
      <c r="J1027" s="2" t="s">
        <v>4080</v>
      </c>
      <c r="K1027">
        <v>1089469</v>
      </c>
      <c r="L1027">
        <v>1090146</v>
      </c>
      <c r="M1027">
        <f t="shared" ref="M1027:M1090" si="16">ABS(L1027-K1027)+1</f>
        <v>678</v>
      </c>
    </row>
    <row r="1028" spans="1:13" x14ac:dyDescent="0.3">
      <c r="A1028" t="s">
        <v>3049</v>
      </c>
      <c r="B1028" t="s">
        <v>11</v>
      </c>
      <c r="C1028">
        <v>702</v>
      </c>
      <c r="D1028">
        <v>254781094</v>
      </c>
      <c r="E1028" t="s">
        <v>3050</v>
      </c>
      <c r="F1028" t="s">
        <v>3051</v>
      </c>
      <c r="G1028" t="s">
        <v>11</v>
      </c>
      <c r="H1028" t="s">
        <v>3052</v>
      </c>
      <c r="I1028" s="3" t="s">
        <v>4038</v>
      </c>
      <c r="J1028" s="2" t="s">
        <v>4080</v>
      </c>
      <c r="K1028">
        <v>1090299</v>
      </c>
      <c r="L1028">
        <v>1092407</v>
      </c>
      <c r="M1028">
        <f t="shared" si="16"/>
        <v>2109</v>
      </c>
    </row>
    <row r="1029" spans="1:13" x14ac:dyDescent="0.3">
      <c r="A1029" t="s">
        <v>4185</v>
      </c>
      <c r="B1029" t="s">
        <v>11</v>
      </c>
      <c r="C1029">
        <v>83</v>
      </c>
      <c r="D1029">
        <v>346722692</v>
      </c>
      <c r="E1029" t="s">
        <v>11</v>
      </c>
      <c r="F1029" t="s">
        <v>4186</v>
      </c>
      <c r="G1029" t="s">
        <v>11</v>
      </c>
      <c r="H1029" t="s">
        <v>11</v>
      </c>
      <c r="I1029" t="s">
        <v>4191</v>
      </c>
      <c r="J1029" s="2" t="s">
        <v>4080</v>
      </c>
      <c r="K1029">
        <v>1092610</v>
      </c>
      <c r="L1029">
        <v>1092692</v>
      </c>
      <c r="M1029">
        <f t="shared" si="16"/>
        <v>83</v>
      </c>
    </row>
    <row r="1030" spans="1:13" x14ac:dyDescent="0.3">
      <c r="A1030" t="s">
        <v>3053</v>
      </c>
      <c r="B1030" t="s">
        <v>11</v>
      </c>
      <c r="C1030">
        <v>318</v>
      </c>
      <c r="D1030">
        <v>254781095</v>
      </c>
      <c r="E1030" t="s">
        <v>3054</v>
      </c>
      <c r="F1030" t="s">
        <v>3055</v>
      </c>
      <c r="G1030" t="s">
        <v>11</v>
      </c>
      <c r="H1030" t="s">
        <v>3056</v>
      </c>
      <c r="I1030" s="3" t="s">
        <v>4039</v>
      </c>
      <c r="J1030" s="2" t="s">
        <v>4080</v>
      </c>
      <c r="K1030">
        <v>1092920</v>
      </c>
      <c r="L1030">
        <v>1093876</v>
      </c>
      <c r="M1030">
        <f t="shared" si="16"/>
        <v>957</v>
      </c>
    </row>
    <row r="1031" spans="1:13" x14ac:dyDescent="0.3">
      <c r="A1031" t="s">
        <v>3057</v>
      </c>
      <c r="B1031" t="s">
        <v>11</v>
      </c>
      <c r="C1031">
        <v>474</v>
      </c>
      <c r="D1031">
        <v>254781096</v>
      </c>
      <c r="E1031" t="s">
        <v>3058</v>
      </c>
      <c r="F1031" t="s">
        <v>3059</v>
      </c>
      <c r="G1031" t="s">
        <v>11</v>
      </c>
      <c r="H1031" t="s">
        <v>3060</v>
      </c>
      <c r="I1031" s="3" t="s">
        <v>4040</v>
      </c>
      <c r="J1031" s="2" t="s">
        <v>4080</v>
      </c>
      <c r="K1031">
        <v>1093873</v>
      </c>
      <c r="L1031">
        <v>1095297</v>
      </c>
      <c r="M1031">
        <f t="shared" si="16"/>
        <v>1425</v>
      </c>
    </row>
    <row r="1032" spans="1:13" x14ac:dyDescent="0.3">
      <c r="A1032" t="s">
        <v>3061</v>
      </c>
      <c r="B1032" t="s">
        <v>11</v>
      </c>
      <c r="C1032">
        <v>369</v>
      </c>
      <c r="D1032">
        <v>254781097</v>
      </c>
      <c r="E1032" t="s">
        <v>3062</v>
      </c>
      <c r="F1032" t="s">
        <v>3063</v>
      </c>
      <c r="G1032" t="s">
        <v>11</v>
      </c>
      <c r="H1032" t="s">
        <v>3064</v>
      </c>
      <c r="I1032" s="3" t="s">
        <v>4041</v>
      </c>
      <c r="J1032" s="2" t="s">
        <v>4080</v>
      </c>
      <c r="K1032">
        <v>1095357</v>
      </c>
      <c r="L1032">
        <v>1096466</v>
      </c>
      <c r="M1032">
        <f t="shared" si="16"/>
        <v>1110</v>
      </c>
    </row>
    <row r="1033" spans="1:13" x14ac:dyDescent="0.3">
      <c r="A1033" t="s">
        <v>3065</v>
      </c>
      <c r="B1033" t="s">
        <v>11</v>
      </c>
      <c r="C1033">
        <v>385</v>
      </c>
      <c r="D1033">
        <v>254781098</v>
      </c>
      <c r="E1033" t="s">
        <v>11</v>
      </c>
      <c r="F1033" t="s">
        <v>3066</v>
      </c>
      <c r="G1033" t="s">
        <v>11</v>
      </c>
      <c r="H1033" t="s">
        <v>3067</v>
      </c>
      <c r="I1033" s="3" t="s">
        <v>4042</v>
      </c>
      <c r="J1033" s="2" t="s">
        <v>4080</v>
      </c>
      <c r="K1033">
        <v>1096469</v>
      </c>
      <c r="L1033">
        <v>1097626</v>
      </c>
      <c r="M1033">
        <f t="shared" si="16"/>
        <v>1158</v>
      </c>
    </row>
    <row r="1034" spans="1:13" x14ac:dyDescent="0.3">
      <c r="A1034" t="s">
        <v>3068</v>
      </c>
      <c r="B1034" t="s">
        <v>11</v>
      </c>
      <c r="C1034">
        <v>468</v>
      </c>
      <c r="D1034">
        <v>254781099</v>
      </c>
      <c r="E1034" t="s">
        <v>3069</v>
      </c>
      <c r="F1034" t="s">
        <v>3070</v>
      </c>
      <c r="G1034" t="s">
        <v>11</v>
      </c>
      <c r="H1034" t="s">
        <v>3071</v>
      </c>
      <c r="I1034" s="3" t="s">
        <v>4043</v>
      </c>
      <c r="J1034" s="2" t="s">
        <v>4080</v>
      </c>
      <c r="K1034">
        <v>1097620</v>
      </c>
      <c r="L1034">
        <v>1099026</v>
      </c>
      <c r="M1034">
        <f t="shared" si="16"/>
        <v>1407</v>
      </c>
    </row>
    <row r="1035" spans="1:13" x14ac:dyDescent="0.3">
      <c r="A1035" t="s">
        <v>3072</v>
      </c>
      <c r="B1035" t="s">
        <v>11</v>
      </c>
      <c r="C1035">
        <v>366</v>
      </c>
      <c r="D1035">
        <v>254781100</v>
      </c>
      <c r="E1035" t="s">
        <v>3073</v>
      </c>
      <c r="F1035" t="s">
        <v>3074</v>
      </c>
      <c r="G1035" t="s">
        <v>11</v>
      </c>
      <c r="H1035" t="s">
        <v>3075</v>
      </c>
      <c r="I1035" s="3" t="s">
        <v>4044</v>
      </c>
      <c r="J1035" s="2" t="s">
        <v>4080</v>
      </c>
      <c r="K1035">
        <v>1099034</v>
      </c>
      <c r="L1035">
        <v>1100134</v>
      </c>
      <c r="M1035">
        <f t="shared" si="16"/>
        <v>1101</v>
      </c>
    </row>
    <row r="1036" spans="1:13" x14ac:dyDescent="0.3">
      <c r="A1036" t="s">
        <v>3076</v>
      </c>
      <c r="B1036" t="s">
        <v>11</v>
      </c>
      <c r="C1036">
        <v>472</v>
      </c>
      <c r="D1036">
        <v>254781101</v>
      </c>
      <c r="E1036" t="s">
        <v>11</v>
      </c>
      <c r="F1036" t="s">
        <v>3077</v>
      </c>
      <c r="G1036" t="s">
        <v>11</v>
      </c>
      <c r="H1036" t="s">
        <v>3078</v>
      </c>
      <c r="I1036" s="3" t="s">
        <v>4045</v>
      </c>
      <c r="J1036" s="2" t="s">
        <v>4080</v>
      </c>
      <c r="K1036">
        <v>1100178</v>
      </c>
      <c r="L1036">
        <v>1101596</v>
      </c>
      <c r="M1036">
        <f t="shared" si="16"/>
        <v>1419</v>
      </c>
    </row>
    <row r="1037" spans="1:13" x14ac:dyDescent="0.3">
      <c r="A1037" t="s">
        <v>3079</v>
      </c>
      <c r="B1037" t="s">
        <v>11</v>
      </c>
      <c r="C1037">
        <v>497</v>
      </c>
      <c r="D1037">
        <v>254781102</v>
      </c>
      <c r="E1037" t="s">
        <v>3080</v>
      </c>
      <c r="F1037" t="s">
        <v>3081</v>
      </c>
      <c r="G1037" t="s">
        <v>11</v>
      </c>
      <c r="H1037" t="s">
        <v>3082</v>
      </c>
      <c r="I1037" s="3" t="s">
        <v>4046</v>
      </c>
      <c r="J1037" s="2" t="s">
        <v>4080</v>
      </c>
      <c r="K1037">
        <v>1101593</v>
      </c>
      <c r="L1037">
        <v>1103086</v>
      </c>
      <c r="M1037">
        <f t="shared" si="16"/>
        <v>1494</v>
      </c>
    </row>
    <row r="1038" spans="1:13" x14ac:dyDescent="0.3">
      <c r="A1038" t="s">
        <v>3083</v>
      </c>
      <c r="B1038" t="s">
        <v>11</v>
      </c>
      <c r="C1038">
        <v>598</v>
      </c>
      <c r="D1038">
        <v>254781103</v>
      </c>
      <c r="E1038" t="s">
        <v>11</v>
      </c>
      <c r="F1038" t="s">
        <v>3084</v>
      </c>
      <c r="G1038" t="s">
        <v>11</v>
      </c>
      <c r="H1038" t="s">
        <v>3085</v>
      </c>
      <c r="I1038" s="3" t="s">
        <v>4047</v>
      </c>
      <c r="J1038" s="2" t="s">
        <v>4080</v>
      </c>
      <c r="K1038">
        <v>1103164</v>
      </c>
      <c r="L1038">
        <v>1104960</v>
      </c>
      <c r="M1038">
        <f t="shared" si="16"/>
        <v>1797</v>
      </c>
    </row>
    <row r="1039" spans="1:13" x14ac:dyDescent="0.3">
      <c r="A1039" t="s">
        <v>3086</v>
      </c>
      <c r="B1039" t="s">
        <v>11</v>
      </c>
      <c r="C1039">
        <v>125</v>
      </c>
      <c r="D1039">
        <v>254781104</v>
      </c>
      <c r="E1039" t="s">
        <v>11</v>
      </c>
      <c r="F1039" t="s">
        <v>3087</v>
      </c>
      <c r="G1039" t="s">
        <v>11</v>
      </c>
      <c r="H1039" t="s">
        <v>3088</v>
      </c>
      <c r="I1039" s="3" t="s">
        <v>3379</v>
      </c>
      <c r="J1039" s="2" t="s">
        <v>4080</v>
      </c>
      <c r="K1039">
        <v>1105000</v>
      </c>
      <c r="L1039">
        <v>1105377</v>
      </c>
      <c r="M1039">
        <f t="shared" si="16"/>
        <v>378</v>
      </c>
    </row>
    <row r="1040" spans="1:13" x14ac:dyDescent="0.3">
      <c r="A1040" t="s">
        <v>3089</v>
      </c>
      <c r="B1040" t="s">
        <v>11</v>
      </c>
      <c r="C1040">
        <v>341</v>
      </c>
      <c r="D1040">
        <v>255764511</v>
      </c>
      <c r="E1040" t="s">
        <v>3090</v>
      </c>
      <c r="F1040" t="s">
        <v>3091</v>
      </c>
      <c r="G1040" t="s">
        <v>11</v>
      </c>
      <c r="H1040" t="s">
        <v>3092</v>
      </c>
      <c r="I1040" s="3" t="s">
        <v>4048</v>
      </c>
      <c r="J1040" s="2" t="s">
        <v>4080</v>
      </c>
      <c r="K1040">
        <v>1105379</v>
      </c>
      <c r="L1040">
        <v>1106404</v>
      </c>
      <c r="M1040">
        <f t="shared" si="16"/>
        <v>1026</v>
      </c>
    </row>
    <row r="1041" spans="1:13" x14ac:dyDescent="0.3">
      <c r="A1041" t="s">
        <v>3093</v>
      </c>
      <c r="B1041" t="s">
        <v>11</v>
      </c>
      <c r="C1041">
        <v>145</v>
      </c>
      <c r="D1041">
        <v>254781106</v>
      </c>
      <c r="E1041" t="s">
        <v>3094</v>
      </c>
      <c r="F1041" t="s">
        <v>3095</v>
      </c>
      <c r="G1041" t="s">
        <v>11</v>
      </c>
      <c r="H1041" t="s">
        <v>3096</v>
      </c>
      <c r="I1041" s="3" t="s">
        <v>4049</v>
      </c>
      <c r="J1041" s="2" t="s">
        <v>4080</v>
      </c>
      <c r="K1041">
        <v>1106425</v>
      </c>
      <c r="L1041">
        <v>1106862</v>
      </c>
      <c r="M1041">
        <f t="shared" si="16"/>
        <v>438</v>
      </c>
    </row>
    <row r="1042" spans="1:13" x14ac:dyDescent="0.3">
      <c r="A1042" t="s">
        <v>3097</v>
      </c>
      <c r="B1042" t="s">
        <v>10</v>
      </c>
      <c r="C1042">
        <v>542</v>
      </c>
      <c r="D1042">
        <v>254781107</v>
      </c>
      <c r="E1042" t="s">
        <v>11</v>
      </c>
      <c r="F1042" t="s">
        <v>3098</v>
      </c>
      <c r="G1042" t="s">
        <v>11</v>
      </c>
      <c r="H1042" t="s">
        <v>3099</v>
      </c>
      <c r="I1042" s="3" t="s">
        <v>4050</v>
      </c>
      <c r="J1042" s="2" t="s">
        <v>4080</v>
      </c>
      <c r="K1042">
        <v>1107580</v>
      </c>
      <c r="L1042">
        <v>1109208</v>
      </c>
      <c r="M1042">
        <f t="shared" si="16"/>
        <v>1629</v>
      </c>
    </row>
    <row r="1043" spans="1:13" x14ac:dyDescent="0.3">
      <c r="A1043" t="s">
        <v>3100</v>
      </c>
      <c r="B1043" t="s">
        <v>10</v>
      </c>
      <c r="C1043">
        <v>398</v>
      </c>
      <c r="D1043">
        <v>254781108</v>
      </c>
      <c r="E1043" t="s">
        <v>11</v>
      </c>
      <c r="F1043" t="s">
        <v>3101</v>
      </c>
      <c r="G1043" t="s">
        <v>11</v>
      </c>
      <c r="H1043" t="s">
        <v>11</v>
      </c>
      <c r="I1043" s="3" t="s">
        <v>4051</v>
      </c>
      <c r="J1043" s="2" t="s">
        <v>4080</v>
      </c>
      <c r="K1043">
        <v>1109746</v>
      </c>
      <c r="L1043">
        <v>1110942</v>
      </c>
      <c r="M1043">
        <f t="shared" si="16"/>
        <v>1197</v>
      </c>
    </row>
    <row r="1044" spans="1:13" x14ac:dyDescent="0.3">
      <c r="A1044" t="s">
        <v>3102</v>
      </c>
      <c r="B1044" t="s">
        <v>11</v>
      </c>
      <c r="C1044">
        <v>86</v>
      </c>
      <c r="D1044">
        <v>254781109</v>
      </c>
      <c r="E1044" t="s">
        <v>11</v>
      </c>
      <c r="F1044" t="s">
        <v>3103</v>
      </c>
      <c r="G1044" t="s">
        <v>11</v>
      </c>
      <c r="H1044" t="s">
        <v>11</v>
      </c>
      <c r="I1044" s="3" t="s">
        <v>3379</v>
      </c>
      <c r="J1044" s="2" t="s">
        <v>4080</v>
      </c>
      <c r="K1044">
        <v>1111050</v>
      </c>
      <c r="L1044">
        <v>1111310</v>
      </c>
      <c r="M1044">
        <f t="shared" si="16"/>
        <v>261</v>
      </c>
    </row>
    <row r="1045" spans="1:13" x14ac:dyDescent="0.3">
      <c r="A1045" t="s">
        <v>3104</v>
      </c>
      <c r="B1045" t="s">
        <v>11</v>
      </c>
      <c r="C1045">
        <v>420</v>
      </c>
      <c r="D1045">
        <v>254781110</v>
      </c>
      <c r="E1045" t="s">
        <v>11</v>
      </c>
      <c r="F1045" t="s">
        <v>3105</v>
      </c>
      <c r="G1045" t="s">
        <v>11</v>
      </c>
      <c r="H1045" t="s">
        <v>11</v>
      </c>
      <c r="I1045" s="3" t="s">
        <v>4051</v>
      </c>
      <c r="J1045" s="2" t="s">
        <v>4080</v>
      </c>
      <c r="K1045">
        <v>1111674</v>
      </c>
      <c r="L1045">
        <v>1112936</v>
      </c>
      <c r="M1045">
        <f t="shared" si="16"/>
        <v>1263</v>
      </c>
    </row>
    <row r="1046" spans="1:13" x14ac:dyDescent="0.3">
      <c r="A1046" t="s">
        <v>3106</v>
      </c>
      <c r="B1046" t="s">
        <v>10</v>
      </c>
      <c r="C1046">
        <v>237</v>
      </c>
      <c r="D1046">
        <v>254781111</v>
      </c>
      <c r="E1046" t="s">
        <v>11</v>
      </c>
      <c r="F1046" t="s">
        <v>3107</v>
      </c>
      <c r="G1046" t="s">
        <v>11</v>
      </c>
      <c r="H1046" t="s">
        <v>1480</v>
      </c>
      <c r="I1046" s="3" t="s">
        <v>4052</v>
      </c>
      <c r="J1046" s="2" t="s">
        <v>4080</v>
      </c>
      <c r="K1046">
        <v>1113332</v>
      </c>
      <c r="L1046">
        <v>1114045</v>
      </c>
      <c r="M1046">
        <f t="shared" si="16"/>
        <v>714</v>
      </c>
    </row>
    <row r="1047" spans="1:13" x14ac:dyDescent="0.3">
      <c r="A1047" t="s">
        <v>3108</v>
      </c>
      <c r="B1047" t="s">
        <v>10</v>
      </c>
      <c r="C1047">
        <v>274</v>
      </c>
      <c r="D1047">
        <v>254781112</v>
      </c>
      <c r="E1047" t="s">
        <v>11</v>
      </c>
      <c r="F1047" t="s">
        <v>3109</v>
      </c>
      <c r="G1047" t="s">
        <v>11</v>
      </c>
      <c r="H1047" t="s">
        <v>154</v>
      </c>
      <c r="I1047" s="3" t="s">
        <v>4053</v>
      </c>
      <c r="J1047" s="2" t="s">
        <v>4080</v>
      </c>
      <c r="K1047">
        <v>1114348</v>
      </c>
      <c r="L1047">
        <v>1115172</v>
      </c>
      <c r="M1047">
        <f t="shared" si="16"/>
        <v>825</v>
      </c>
    </row>
    <row r="1048" spans="1:13" x14ac:dyDescent="0.3">
      <c r="A1048" t="s">
        <v>3110</v>
      </c>
      <c r="B1048" t="s">
        <v>10</v>
      </c>
      <c r="C1048">
        <v>226</v>
      </c>
      <c r="D1048">
        <v>254781113</v>
      </c>
      <c r="E1048" t="s">
        <v>11</v>
      </c>
      <c r="F1048" t="s">
        <v>3111</v>
      </c>
      <c r="G1048" t="s">
        <v>11</v>
      </c>
      <c r="H1048" t="s">
        <v>162</v>
      </c>
      <c r="I1048" s="3" t="s">
        <v>4054</v>
      </c>
      <c r="J1048" s="2" t="s">
        <v>4080</v>
      </c>
      <c r="K1048">
        <v>1115204</v>
      </c>
      <c r="L1048">
        <v>1115884</v>
      </c>
      <c r="M1048">
        <f t="shared" si="16"/>
        <v>681</v>
      </c>
    </row>
    <row r="1049" spans="1:13" x14ac:dyDescent="0.3">
      <c r="A1049" t="s">
        <v>3112</v>
      </c>
      <c r="B1049" t="s">
        <v>10</v>
      </c>
      <c r="C1049">
        <v>263</v>
      </c>
      <c r="D1049">
        <v>254781114</v>
      </c>
      <c r="E1049" t="s">
        <v>11</v>
      </c>
      <c r="F1049" t="s">
        <v>3113</v>
      </c>
      <c r="G1049" t="s">
        <v>11</v>
      </c>
      <c r="H1049" t="s">
        <v>3114</v>
      </c>
      <c r="I1049" s="3" t="s">
        <v>3945</v>
      </c>
      <c r="J1049" s="2" t="s">
        <v>4080</v>
      </c>
      <c r="K1049">
        <v>1115996</v>
      </c>
      <c r="L1049">
        <v>1116787</v>
      </c>
      <c r="M1049">
        <f t="shared" si="16"/>
        <v>792</v>
      </c>
    </row>
    <row r="1050" spans="1:13" x14ac:dyDescent="0.3">
      <c r="A1050" t="s">
        <v>3115</v>
      </c>
      <c r="B1050" t="s">
        <v>11</v>
      </c>
      <c r="C1050">
        <v>416</v>
      </c>
      <c r="D1050">
        <v>254781115</v>
      </c>
      <c r="E1050" t="s">
        <v>11</v>
      </c>
      <c r="F1050" t="s">
        <v>3116</v>
      </c>
      <c r="G1050" t="s">
        <v>11</v>
      </c>
      <c r="H1050" t="s">
        <v>3117</v>
      </c>
      <c r="I1050" s="3" t="s">
        <v>4055</v>
      </c>
      <c r="J1050" s="2" t="s">
        <v>4080</v>
      </c>
      <c r="K1050">
        <v>1116829</v>
      </c>
      <c r="L1050">
        <v>1118079</v>
      </c>
      <c r="M1050">
        <f t="shared" si="16"/>
        <v>1251</v>
      </c>
    </row>
    <row r="1051" spans="1:13" x14ac:dyDescent="0.3">
      <c r="A1051" t="s">
        <v>3118</v>
      </c>
      <c r="B1051" t="s">
        <v>11</v>
      </c>
      <c r="C1051">
        <v>108</v>
      </c>
      <c r="D1051">
        <v>255764512</v>
      </c>
      <c r="E1051" t="s">
        <v>3119</v>
      </c>
      <c r="F1051" t="s">
        <v>3120</v>
      </c>
      <c r="G1051" t="s">
        <v>11</v>
      </c>
      <c r="H1051" t="s">
        <v>3121</v>
      </c>
      <c r="I1051" s="3" t="s">
        <v>4056</v>
      </c>
      <c r="J1051" s="2" t="s">
        <v>4080</v>
      </c>
      <c r="K1051">
        <v>1118386</v>
      </c>
      <c r="L1051">
        <v>1118712</v>
      </c>
      <c r="M1051">
        <f t="shared" si="16"/>
        <v>327</v>
      </c>
    </row>
    <row r="1052" spans="1:13" x14ac:dyDescent="0.3">
      <c r="A1052" t="s">
        <v>3122</v>
      </c>
      <c r="B1052" t="s">
        <v>10</v>
      </c>
      <c r="C1052">
        <v>492</v>
      </c>
      <c r="D1052">
        <v>255764513</v>
      </c>
      <c r="E1052" t="s">
        <v>3123</v>
      </c>
      <c r="F1052" t="s">
        <v>3124</v>
      </c>
      <c r="G1052" t="s">
        <v>11</v>
      </c>
      <c r="H1052" t="s">
        <v>3125</v>
      </c>
      <c r="I1052" s="3" t="s">
        <v>4057</v>
      </c>
      <c r="J1052" s="2" t="s">
        <v>4080</v>
      </c>
      <c r="K1052">
        <v>1119031</v>
      </c>
      <c r="L1052">
        <v>1120509</v>
      </c>
      <c r="M1052">
        <f t="shared" si="16"/>
        <v>1479</v>
      </c>
    </row>
    <row r="1053" spans="1:13" x14ac:dyDescent="0.3">
      <c r="A1053" t="s">
        <v>3126</v>
      </c>
      <c r="B1053" t="s">
        <v>10</v>
      </c>
      <c r="C1053">
        <v>502</v>
      </c>
      <c r="D1053">
        <v>254781118</v>
      </c>
      <c r="E1053" t="s">
        <v>3127</v>
      </c>
      <c r="F1053" t="s">
        <v>3128</v>
      </c>
      <c r="G1053" t="s">
        <v>11</v>
      </c>
      <c r="H1053" t="s">
        <v>3129</v>
      </c>
      <c r="I1053" s="3" t="s">
        <v>4058</v>
      </c>
      <c r="J1053" s="2" t="s">
        <v>4080</v>
      </c>
      <c r="K1053">
        <v>1120506</v>
      </c>
      <c r="L1053">
        <v>1122014</v>
      </c>
      <c r="M1053">
        <f t="shared" si="16"/>
        <v>1509</v>
      </c>
    </row>
    <row r="1054" spans="1:13" x14ac:dyDescent="0.3">
      <c r="A1054" t="s">
        <v>3130</v>
      </c>
      <c r="B1054" t="s">
        <v>11</v>
      </c>
      <c r="C1054">
        <v>85</v>
      </c>
      <c r="D1054">
        <v>254781119</v>
      </c>
      <c r="E1054" t="s">
        <v>11</v>
      </c>
      <c r="F1054" t="s">
        <v>3131</v>
      </c>
      <c r="G1054" t="s">
        <v>11</v>
      </c>
      <c r="H1054" t="s">
        <v>11</v>
      </c>
      <c r="I1054" s="3" t="s">
        <v>3379</v>
      </c>
      <c r="J1054" s="2" t="s">
        <v>4080</v>
      </c>
      <c r="K1054">
        <v>1122155</v>
      </c>
      <c r="L1054">
        <v>1122412</v>
      </c>
      <c r="M1054">
        <f t="shared" si="16"/>
        <v>258</v>
      </c>
    </row>
    <row r="1055" spans="1:13" x14ac:dyDescent="0.3">
      <c r="A1055" t="s">
        <v>3132</v>
      </c>
      <c r="B1055" t="s">
        <v>11</v>
      </c>
      <c r="C1055">
        <v>384</v>
      </c>
      <c r="D1055">
        <v>254781120</v>
      </c>
      <c r="E1055" t="s">
        <v>11</v>
      </c>
      <c r="F1055" t="s">
        <v>3133</v>
      </c>
      <c r="G1055" t="s">
        <v>11</v>
      </c>
      <c r="H1055" t="s">
        <v>3134</v>
      </c>
      <c r="I1055" s="3" t="s">
        <v>4059</v>
      </c>
      <c r="J1055" s="2" t="s">
        <v>4080</v>
      </c>
      <c r="K1055">
        <v>1122974</v>
      </c>
      <c r="L1055">
        <v>1124128</v>
      </c>
      <c r="M1055">
        <f t="shared" si="16"/>
        <v>1155</v>
      </c>
    </row>
    <row r="1056" spans="1:13" x14ac:dyDescent="0.3">
      <c r="A1056" t="s">
        <v>3135</v>
      </c>
      <c r="B1056" t="s">
        <v>11</v>
      </c>
      <c r="C1056">
        <v>185</v>
      </c>
      <c r="D1056">
        <v>254781121</v>
      </c>
      <c r="E1056" t="s">
        <v>11</v>
      </c>
      <c r="F1056" t="s">
        <v>3136</v>
      </c>
      <c r="G1056" t="s">
        <v>11</v>
      </c>
      <c r="H1056" t="s">
        <v>11</v>
      </c>
      <c r="I1056" s="3" t="s">
        <v>3379</v>
      </c>
      <c r="J1056" s="2" t="s">
        <v>4080</v>
      </c>
      <c r="K1056">
        <v>1124231</v>
      </c>
      <c r="L1056">
        <v>1124788</v>
      </c>
      <c r="M1056">
        <f t="shared" si="16"/>
        <v>558</v>
      </c>
    </row>
    <row r="1057" spans="1:13" x14ac:dyDescent="0.3">
      <c r="A1057" t="s">
        <v>3137</v>
      </c>
      <c r="B1057" t="s">
        <v>10</v>
      </c>
      <c r="C1057">
        <v>222</v>
      </c>
      <c r="D1057">
        <v>254781122</v>
      </c>
      <c r="E1057" t="s">
        <v>11</v>
      </c>
      <c r="F1057" t="s">
        <v>3138</v>
      </c>
      <c r="G1057" t="s">
        <v>11</v>
      </c>
      <c r="H1057" t="s">
        <v>3139</v>
      </c>
      <c r="I1057" s="3" t="s">
        <v>4060</v>
      </c>
      <c r="J1057" s="2" t="s">
        <v>4080</v>
      </c>
      <c r="K1057">
        <v>1125047</v>
      </c>
      <c r="L1057">
        <v>1125715</v>
      </c>
      <c r="M1057">
        <f t="shared" si="16"/>
        <v>669</v>
      </c>
    </row>
    <row r="1058" spans="1:13" x14ac:dyDescent="0.3">
      <c r="A1058" t="s">
        <v>3140</v>
      </c>
      <c r="B1058" t="s">
        <v>10</v>
      </c>
      <c r="C1058">
        <v>610</v>
      </c>
      <c r="D1058">
        <v>254781123</v>
      </c>
      <c r="E1058" t="s">
        <v>11</v>
      </c>
      <c r="F1058" t="s">
        <v>3141</v>
      </c>
      <c r="G1058" t="s">
        <v>11</v>
      </c>
      <c r="H1058" t="s">
        <v>497</v>
      </c>
      <c r="I1058" s="3" t="s">
        <v>3486</v>
      </c>
      <c r="J1058" s="2" t="s">
        <v>4080</v>
      </c>
      <c r="K1058">
        <v>1125720</v>
      </c>
      <c r="L1058">
        <v>1127552</v>
      </c>
      <c r="M1058">
        <f t="shared" si="16"/>
        <v>1833</v>
      </c>
    </row>
    <row r="1059" spans="1:13" x14ac:dyDescent="0.3">
      <c r="A1059" t="s">
        <v>3142</v>
      </c>
      <c r="B1059" t="s">
        <v>11</v>
      </c>
      <c r="C1059">
        <v>101</v>
      </c>
      <c r="D1059">
        <v>254781124</v>
      </c>
      <c r="E1059" t="s">
        <v>11</v>
      </c>
      <c r="F1059" t="s">
        <v>3143</v>
      </c>
      <c r="G1059" t="s">
        <v>11</v>
      </c>
      <c r="H1059" t="s">
        <v>11</v>
      </c>
      <c r="I1059" s="3" t="s">
        <v>3379</v>
      </c>
      <c r="J1059" s="2" t="s">
        <v>4080</v>
      </c>
      <c r="K1059">
        <v>1128048</v>
      </c>
      <c r="L1059">
        <v>1128353</v>
      </c>
      <c r="M1059">
        <f t="shared" si="16"/>
        <v>306</v>
      </c>
    </row>
    <row r="1060" spans="1:13" x14ac:dyDescent="0.3">
      <c r="A1060" t="s">
        <v>3144</v>
      </c>
      <c r="B1060" t="s">
        <v>11</v>
      </c>
      <c r="C1060">
        <v>59</v>
      </c>
      <c r="D1060">
        <v>254781125</v>
      </c>
      <c r="E1060" t="s">
        <v>11</v>
      </c>
      <c r="F1060" t="s">
        <v>3145</v>
      </c>
      <c r="G1060" t="s">
        <v>11</v>
      </c>
      <c r="H1060" t="s">
        <v>11</v>
      </c>
      <c r="I1060" s="3" t="s">
        <v>3379</v>
      </c>
      <c r="J1060" s="2" t="s">
        <v>4080</v>
      </c>
      <c r="K1060">
        <v>1128350</v>
      </c>
      <c r="L1060">
        <v>1128529</v>
      </c>
      <c r="M1060">
        <f t="shared" si="16"/>
        <v>180</v>
      </c>
    </row>
    <row r="1061" spans="1:13" x14ac:dyDescent="0.3">
      <c r="A1061" t="s">
        <v>3146</v>
      </c>
      <c r="B1061" t="s">
        <v>10</v>
      </c>
      <c r="C1061">
        <v>85</v>
      </c>
      <c r="D1061">
        <v>254781126</v>
      </c>
      <c r="E1061" t="s">
        <v>11</v>
      </c>
      <c r="F1061" t="s">
        <v>3147</v>
      </c>
      <c r="G1061" t="s">
        <v>11</v>
      </c>
      <c r="H1061" t="s">
        <v>11</v>
      </c>
      <c r="I1061" s="3" t="s">
        <v>3379</v>
      </c>
      <c r="J1061" s="2" t="s">
        <v>4080</v>
      </c>
      <c r="K1061">
        <v>1129330</v>
      </c>
      <c r="L1061">
        <v>1129587</v>
      </c>
      <c r="M1061">
        <f t="shared" si="16"/>
        <v>258</v>
      </c>
    </row>
    <row r="1062" spans="1:13" x14ac:dyDescent="0.3">
      <c r="A1062" t="s">
        <v>3148</v>
      </c>
      <c r="B1062" t="s">
        <v>11</v>
      </c>
      <c r="C1062">
        <v>48</v>
      </c>
      <c r="D1062">
        <v>254781127</v>
      </c>
      <c r="E1062" t="s">
        <v>11</v>
      </c>
      <c r="F1062" t="s">
        <v>3149</v>
      </c>
      <c r="G1062" t="s">
        <v>11</v>
      </c>
      <c r="H1062" t="s">
        <v>11</v>
      </c>
      <c r="I1062" s="3" t="s">
        <v>3379</v>
      </c>
      <c r="J1062" s="2" t="s">
        <v>4080</v>
      </c>
      <c r="K1062">
        <v>1129829</v>
      </c>
      <c r="L1062">
        <v>1129975</v>
      </c>
      <c r="M1062">
        <f t="shared" si="16"/>
        <v>147</v>
      </c>
    </row>
    <row r="1063" spans="1:13" x14ac:dyDescent="0.3">
      <c r="A1063" t="s">
        <v>3150</v>
      </c>
      <c r="B1063" t="s">
        <v>11</v>
      </c>
      <c r="C1063">
        <v>225</v>
      </c>
      <c r="D1063">
        <v>254781128</v>
      </c>
      <c r="E1063" t="s">
        <v>11</v>
      </c>
      <c r="F1063" t="s">
        <v>3151</v>
      </c>
      <c r="G1063" t="s">
        <v>11</v>
      </c>
      <c r="H1063" t="s">
        <v>11</v>
      </c>
      <c r="I1063" s="3" t="s">
        <v>3379</v>
      </c>
      <c r="J1063" s="2" t="s">
        <v>4080</v>
      </c>
      <c r="K1063">
        <v>1130992</v>
      </c>
      <c r="L1063">
        <v>1131669</v>
      </c>
      <c r="M1063">
        <f t="shared" si="16"/>
        <v>678</v>
      </c>
    </row>
    <row r="1064" spans="1:13" x14ac:dyDescent="0.3">
      <c r="A1064" t="s">
        <v>3152</v>
      </c>
      <c r="B1064" t="s">
        <v>11</v>
      </c>
      <c r="C1064">
        <v>103</v>
      </c>
      <c r="D1064">
        <v>254781129</v>
      </c>
      <c r="E1064" t="s">
        <v>11</v>
      </c>
      <c r="F1064" t="s">
        <v>3153</v>
      </c>
      <c r="G1064" t="s">
        <v>11</v>
      </c>
      <c r="H1064" t="s">
        <v>11</v>
      </c>
      <c r="I1064" s="3" t="s">
        <v>3379</v>
      </c>
      <c r="J1064" s="2" t="s">
        <v>4080</v>
      </c>
      <c r="K1064">
        <v>1132029</v>
      </c>
      <c r="L1064">
        <v>1132340</v>
      </c>
      <c r="M1064">
        <f t="shared" si="16"/>
        <v>312</v>
      </c>
    </row>
    <row r="1065" spans="1:13" x14ac:dyDescent="0.3">
      <c r="A1065" t="s">
        <v>3154</v>
      </c>
      <c r="B1065" t="s">
        <v>11</v>
      </c>
      <c r="C1065">
        <v>378</v>
      </c>
      <c r="D1065">
        <v>254781130</v>
      </c>
      <c r="E1065" t="s">
        <v>11</v>
      </c>
      <c r="F1065" t="s">
        <v>3155</v>
      </c>
      <c r="G1065" t="s">
        <v>11</v>
      </c>
      <c r="H1065" t="s">
        <v>11</v>
      </c>
      <c r="I1065" s="3" t="s">
        <v>3379</v>
      </c>
      <c r="J1065" s="2" t="s">
        <v>4080</v>
      </c>
      <c r="K1065">
        <v>1132630</v>
      </c>
      <c r="L1065">
        <v>1133766</v>
      </c>
      <c r="M1065">
        <f t="shared" si="16"/>
        <v>1137</v>
      </c>
    </row>
    <row r="1066" spans="1:13" x14ac:dyDescent="0.3">
      <c r="A1066" t="s">
        <v>3156</v>
      </c>
      <c r="B1066" t="s">
        <v>11</v>
      </c>
      <c r="C1066">
        <v>150</v>
      </c>
      <c r="D1066">
        <v>254781131</v>
      </c>
      <c r="E1066" t="s">
        <v>11</v>
      </c>
      <c r="F1066" t="s">
        <v>3157</v>
      </c>
      <c r="G1066" t="s">
        <v>11</v>
      </c>
      <c r="H1066" t="s">
        <v>11</v>
      </c>
      <c r="I1066" s="3" t="s">
        <v>3379</v>
      </c>
      <c r="J1066" s="2" t="s">
        <v>4080</v>
      </c>
      <c r="K1066">
        <v>1133904</v>
      </c>
      <c r="L1066">
        <v>1134356</v>
      </c>
      <c r="M1066">
        <f t="shared" si="16"/>
        <v>453</v>
      </c>
    </row>
    <row r="1067" spans="1:13" x14ac:dyDescent="0.3">
      <c r="A1067" t="s">
        <v>3158</v>
      </c>
      <c r="B1067" t="s">
        <v>10</v>
      </c>
      <c r="C1067">
        <v>31</v>
      </c>
      <c r="D1067">
        <v>254781132</v>
      </c>
      <c r="E1067" t="s">
        <v>11</v>
      </c>
      <c r="F1067" t="s">
        <v>3159</v>
      </c>
      <c r="G1067" t="s">
        <v>11</v>
      </c>
      <c r="H1067" t="s">
        <v>11</v>
      </c>
      <c r="I1067" s="3" t="s">
        <v>3379</v>
      </c>
      <c r="J1067" s="2" t="s">
        <v>4080</v>
      </c>
      <c r="K1067">
        <v>1134719</v>
      </c>
      <c r="L1067">
        <v>1134814</v>
      </c>
      <c r="M1067">
        <f t="shared" si="16"/>
        <v>96</v>
      </c>
    </row>
    <row r="1068" spans="1:13" x14ac:dyDescent="0.3">
      <c r="A1068" t="s">
        <v>3160</v>
      </c>
      <c r="B1068" t="s">
        <v>11</v>
      </c>
      <c r="C1068">
        <v>159</v>
      </c>
      <c r="D1068">
        <v>254781133</v>
      </c>
      <c r="E1068" t="s">
        <v>11</v>
      </c>
      <c r="F1068" t="s">
        <v>3161</v>
      </c>
      <c r="G1068" t="s">
        <v>11</v>
      </c>
      <c r="H1068" t="s">
        <v>11</v>
      </c>
      <c r="I1068" s="3" t="s">
        <v>3379</v>
      </c>
      <c r="J1068" s="2" t="s">
        <v>4080</v>
      </c>
      <c r="K1068">
        <v>1135331</v>
      </c>
      <c r="L1068">
        <v>1135810</v>
      </c>
      <c r="M1068">
        <f t="shared" si="16"/>
        <v>480</v>
      </c>
    </row>
    <row r="1069" spans="1:13" x14ac:dyDescent="0.3">
      <c r="A1069" t="s">
        <v>3162</v>
      </c>
      <c r="B1069" t="s">
        <v>11</v>
      </c>
      <c r="C1069">
        <v>320</v>
      </c>
      <c r="D1069">
        <v>254781134</v>
      </c>
      <c r="E1069" t="s">
        <v>11</v>
      </c>
      <c r="F1069" t="s">
        <v>3163</v>
      </c>
      <c r="G1069" t="s">
        <v>11</v>
      </c>
      <c r="H1069" t="s">
        <v>11</v>
      </c>
      <c r="I1069" s="3" t="s">
        <v>3379</v>
      </c>
      <c r="J1069" s="2" t="s">
        <v>4080</v>
      </c>
      <c r="K1069">
        <v>1135813</v>
      </c>
      <c r="L1069">
        <v>1136775</v>
      </c>
      <c r="M1069">
        <f t="shared" si="16"/>
        <v>963</v>
      </c>
    </row>
    <row r="1070" spans="1:13" x14ac:dyDescent="0.3">
      <c r="A1070" t="s">
        <v>3164</v>
      </c>
      <c r="B1070" t="s">
        <v>11</v>
      </c>
      <c r="C1070">
        <v>83</v>
      </c>
      <c r="D1070">
        <v>254781135</v>
      </c>
      <c r="E1070" t="s">
        <v>11</v>
      </c>
      <c r="F1070" t="s">
        <v>3165</v>
      </c>
      <c r="G1070" t="s">
        <v>11</v>
      </c>
      <c r="H1070" t="s">
        <v>11</v>
      </c>
      <c r="I1070" s="3" t="s">
        <v>3379</v>
      </c>
      <c r="J1070" s="2" t="s">
        <v>4080</v>
      </c>
      <c r="K1070">
        <v>1136811</v>
      </c>
      <c r="L1070">
        <v>1137062</v>
      </c>
      <c r="M1070">
        <f t="shared" si="16"/>
        <v>252</v>
      </c>
    </row>
    <row r="1071" spans="1:13" x14ac:dyDescent="0.3">
      <c r="A1071" t="s">
        <v>3166</v>
      </c>
      <c r="B1071" t="s">
        <v>11</v>
      </c>
      <c r="C1071">
        <v>114</v>
      </c>
      <c r="D1071">
        <v>254781136</v>
      </c>
      <c r="E1071" t="s">
        <v>11</v>
      </c>
      <c r="F1071" t="s">
        <v>3167</v>
      </c>
      <c r="G1071" t="s">
        <v>11</v>
      </c>
      <c r="H1071" t="s">
        <v>11</v>
      </c>
      <c r="I1071" s="3" t="s">
        <v>3379</v>
      </c>
      <c r="J1071" s="2" t="s">
        <v>4080</v>
      </c>
      <c r="K1071">
        <v>1137059</v>
      </c>
      <c r="L1071">
        <v>1137403</v>
      </c>
      <c r="M1071">
        <f t="shared" si="16"/>
        <v>345</v>
      </c>
    </row>
    <row r="1072" spans="1:13" x14ac:dyDescent="0.3">
      <c r="A1072" t="s">
        <v>3168</v>
      </c>
      <c r="B1072" t="s">
        <v>11</v>
      </c>
      <c r="C1072">
        <v>195</v>
      </c>
      <c r="D1072">
        <v>254781137</v>
      </c>
      <c r="E1072" t="s">
        <v>11</v>
      </c>
      <c r="F1072" t="s">
        <v>3169</v>
      </c>
      <c r="G1072" t="s">
        <v>11</v>
      </c>
      <c r="H1072" t="s">
        <v>11</v>
      </c>
      <c r="I1072" s="3" t="s">
        <v>3379</v>
      </c>
      <c r="J1072" s="2" t="s">
        <v>4080</v>
      </c>
      <c r="K1072">
        <v>1137405</v>
      </c>
      <c r="L1072">
        <v>1137992</v>
      </c>
      <c r="M1072">
        <f t="shared" si="16"/>
        <v>588</v>
      </c>
    </row>
    <row r="1073" spans="1:13" x14ac:dyDescent="0.3">
      <c r="A1073" t="s">
        <v>3170</v>
      </c>
      <c r="B1073" t="s">
        <v>11</v>
      </c>
      <c r="C1073">
        <v>178</v>
      </c>
      <c r="D1073">
        <v>254781138</v>
      </c>
      <c r="E1073" t="s">
        <v>11</v>
      </c>
      <c r="F1073" t="s">
        <v>3171</v>
      </c>
      <c r="G1073" t="s">
        <v>11</v>
      </c>
      <c r="H1073" t="s">
        <v>11</v>
      </c>
      <c r="I1073" s="3" t="s">
        <v>3379</v>
      </c>
      <c r="J1073" s="2" t="s">
        <v>4080</v>
      </c>
      <c r="K1073">
        <v>1138002</v>
      </c>
      <c r="L1073">
        <v>1138538</v>
      </c>
      <c r="M1073">
        <f t="shared" si="16"/>
        <v>537</v>
      </c>
    </row>
    <row r="1074" spans="1:13" x14ac:dyDescent="0.3">
      <c r="A1074" t="s">
        <v>3172</v>
      </c>
      <c r="B1074" t="s">
        <v>11</v>
      </c>
      <c r="C1074">
        <v>65</v>
      </c>
      <c r="D1074">
        <v>254781139</v>
      </c>
      <c r="E1074" t="s">
        <v>11</v>
      </c>
      <c r="F1074" t="s">
        <v>3173</v>
      </c>
      <c r="G1074" t="s">
        <v>11</v>
      </c>
      <c r="H1074" t="s">
        <v>11</v>
      </c>
      <c r="I1074" s="3" t="s">
        <v>3379</v>
      </c>
      <c r="J1074" s="2" t="s">
        <v>4080</v>
      </c>
      <c r="K1074">
        <v>1138539</v>
      </c>
      <c r="L1074">
        <v>1138736</v>
      </c>
      <c r="M1074">
        <f t="shared" si="16"/>
        <v>198</v>
      </c>
    </row>
    <row r="1075" spans="1:13" x14ac:dyDescent="0.3">
      <c r="A1075" t="s">
        <v>3174</v>
      </c>
      <c r="B1075" t="s">
        <v>11</v>
      </c>
      <c r="C1075">
        <v>44</v>
      </c>
      <c r="D1075">
        <v>254781140</v>
      </c>
      <c r="E1075" t="s">
        <v>11</v>
      </c>
      <c r="F1075" t="s">
        <v>3175</v>
      </c>
      <c r="G1075" t="s">
        <v>11</v>
      </c>
      <c r="H1075" t="s">
        <v>11</v>
      </c>
      <c r="I1075" s="3" t="s">
        <v>3379</v>
      </c>
      <c r="J1075" s="2" t="s">
        <v>4080</v>
      </c>
      <c r="K1075">
        <v>1138726</v>
      </c>
      <c r="L1075">
        <v>1138860</v>
      </c>
      <c r="M1075">
        <f t="shared" si="16"/>
        <v>135</v>
      </c>
    </row>
    <row r="1076" spans="1:13" x14ac:dyDescent="0.3">
      <c r="A1076" t="s">
        <v>3176</v>
      </c>
      <c r="B1076" t="s">
        <v>11</v>
      </c>
      <c r="C1076">
        <v>196</v>
      </c>
      <c r="D1076">
        <v>254781141</v>
      </c>
      <c r="E1076" t="s">
        <v>11</v>
      </c>
      <c r="F1076" t="s">
        <v>3177</v>
      </c>
      <c r="G1076" t="s">
        <v>11</v>
      </c>
      <c r="H1076" t="s">
        <v>11</v>
      </c>
      <c r="I1076" s="3" t="s">
        <v>3379</v>
      </c>
      <c r="J1076" s="2" t="s">
        <v>4080</v>
      </c>
      <c r="K1076">
        <v>1140043</v>
      </c>
      <c r="L1076">
        <v>1140633</v>
      </c>
      <c r="M1076">
        <f t="shared" si="16"/>
        <v>591</v>
      </c>
    </row>
    <row r="1077" spans="1:13" x14ac:dyDescent="0.3">
      <c r="A1077" t="s">
        <v>3178</v>
      </c>
      <c r="B1077" t="s">
        <v>11</v>
      </c>
      <c r="C1077">
        <v>82</v>
      </c>
      <c r="D1077">
        <v>254781142</v>
      </c>
      <c r="E1077" t="s">
        <v>11</v>
      </c>
      <c r="F1077" t="s">
        <v>3179</v>
      </c>
      <c r="G1077" t="s">
        <v>11</v>
      </c>
      <c r="H1077" t="s">
        <v>11</v>
      </c>
      <c r="I1077" s="3" t="s">
        <v>3379</v>
      </c>
      <c r="J1077" s="2" t="s">
        <v>4080</v>
      </c>
      <c r="K1077">
        <v>1140884</v>
      </c>
      <c r="L1077">
        <v>1141132</v>
      </c>
      <c r="M1077">
        <f t="shared" si="16"/>
        <v>249</v>
      </c>
    </row>
    <row r="1078" spans="1:13" x14ac:dyDescent="0.3">
      <c r="A1078" t="s">
        <v>3180</v>
      </c>
      <c r="B1078" t="s">
        <v>11</v>
      </c>
      <c r="C1078">
        <v>35</v>
      </c>
      <c r="D1078">
        <v>254781143</v>
      </c>
      <c r="E1078" t="s">
        <v>11</v>
      </c>
      <c r="F1078" t="s">
        <v>3181</v>
      </c>
      <c r="G1078" t="s">
        <v>11</v>
      </c>
      <c r="H1078" t="s">
        <v>11</v>
      </c>
      <c r="I1078" s="3" t="s">
        <v>3379</v>
      </c>
      <c r="J1078" s="2" t="s">
        <v>4080</v>
      </c>
      <c r="K1078">
        <v>1141262</v>
      </c>
      <c r="L1078">
        <v>1141369</v>
      </c>
      <c r="M1078">
        <f t="shared" si="16"/>
        <v>108</v>
      </c>
    </row>
    <row r="1079" spans="1:13" x14ac:dyDescent="0.3">
      <c r="A1079" t="s">
        <v>3182</v>
      </c>
      <c r="B1079" t="s">
        <v>11</v>
      </c>
      <c r="C1079">
        <v>76</v>
      </c>
      <c r="D1079">
        <v>254781144</v>
      </c>
      <c r="E1079" t="s">
        <v>11</v>
      </c>
      <c r="F1079" t="s">
        <v>3183</v>
      </c>
      <c r="G1079" t="s">
        <v>11</v>
      </c>
      <c r="H1079" t="s">
        <v>11</v>
      </c>
      <c r="I1079" s="3" t="s">
        <v>3379</v>
      </c>
      <c r="J1079" s="2" t="s">
        <v>4080</v>
      </c>
      <c r="K1079">
        <v>1141360</v>
      </c>
      <c r="L1079">
        <v>1141590</v>
      </c>
      <c r="M1079">
        <f t="shared" si="16"/>
        <v>231</v>
      </c>
    </row>
    <row r="1080" spans="1:13" x14ac:dyDescent="0.3">
      <c r="A1080" t="s">
        <v>3184</v>
      </c>
      <c r="B1080" t="s">
        <v>11</v>
      </c>
      <c r="C1080">
        <v>350</v>
      </c>
      <c r="D1080">
        <v>254781145</v>
      </c>
      <c r="E1080" t="s">
        <v>11</v>
      </c>
      <c r="F1080" t="s">
        <v>3185</v>
      </c>
      <c r="G1080" t="s">
        <v>11</v>
      </c>
      <c r="H1080" t="s">
        <v>11</v>
      </c>
      <c r="I1080" s="3" t="s">
        <v>3379</v>
      </c>
      <c r="J1080" s="2" t="s">
        <v>4080</v>
      </c>
      <c r="K1080">
        <v>1141600</v>
      </c>
      <c r="L1080">
        <v>1142652</v>
      </c>
      <c r="M1080">
        <f t="shared" si="16"/>
        <v>1053</v>
      </c>
    </row>
    <row r="1081" spans="1:13" x14ac:dyDescent="0.3">
      <c r="A1081" t="s">
        <v>3186</v>
      </c>
      <c r="B1081" t="s">
        <v>11</v>
      </c>
      <c r="C1081">
        <v>122</v>
      </c>
      <c r="D1081">
        <v>254781146</v>
      </c>
      <c r="E1081" t="s">
        <v>11</v>
      </c>
      <c r="F1081" t="s">
        <v>3187</v>
      </c>
      <c r="G1081" t="s">
        <v>11</v>
      </c>
      <c r="H1081" t="s">
        <v>11</v>
      </c>
      <c r="I1081" s="3" t="s">
        <v>3379</v>
      </c>
      <c r="J1081" s="2" t="s">
        <v>4080</v>
      </c>
      <c r="K1081">
        <v>1144047</v>
      </c>
      <c r="L1081">
        <v>1144415</v>
      </c>
      <c r="M1081">
        <f t="shared" si="16"/>
        <v>369</v>
      </c>
    </row>
    <row r="1082" spans="1:13" x14ac:dyDescent="0.3">
      <c r="A1082" t="s">
        <v>3188</v>
      </c>
      <c r="B1082" t="s">
        <v>10</v>
      </c>
      <c r="C1082">
        <v>83</v>
      </c>
      <c r="D1082">
        <v>254781147</v>
      </c>
      <c r="E1082" t="s">
        <v>11</v>
      </c>
      <c r="F1082" t="s">
        <v>3189</v>
      </c>
      <c r="G1082" t="s">
        <v>11</v>
      </c>
      <c r="H1082" t="s">
        <v>3190</v>
      </c>
      <c r="I1082" s="3" t="s">
        <v>4061</v>
      </c>
      <c r="J1082" s="2" t="s">
        <v>4080</v>
      </c>
      <c r="K1082">
        <v>1145968</v>
      </c>
      <c r="L1082">
        <v>1146219</v>
      </c>
      <c r="M1082">
        <f t="shared" si="16"/>
        <v>252</v>
      </c>
    </row>
    <row r="1083" spans="1:13" x14ac:dyDescent="0.3">
      <c r="A1083" t="s">
        <v>3191</v>
      </c>
      <c r="B1083" t="s">
        <v>10</v>
      </c>
      <c r="C1083">
        <v>69</v>
      </c>
      <c r="D1083">
        <v>254781148</v>
      </c>
      <c r="E1083" t="s">
        <v>11</v>
      </c>
      <c r="F1083" t="s">
        <v>3192</v>
      </c>
      <c r="G1083" t="s">
        <v>11</v>
      </c>
      <c r="H1083" t="s">
        <v>11</v>
      </c>
      <c r="I1083" s="3" t="s">
        <v>3379</v>
      </c>
      <c r="J1083" s="2" t="s">
        <v>4080</v>
      </c>
      <c r="K1083">
        <v>1146986</v>
      </c>
      <c r="L1083">
        <v>1147195</v>
      </c>
      <c r="M1083">
        <f t="shared" si="16"/>
        <v>210</v>
      </c>
    </row>
    <row r="1084" spans="1:13" x14ac:dyDescent="0.3">
      <c r="A1084" t="s">
        <v>3193</v>
      </c>
      <c r="B1084" t="s">
        <v>10</v>
      </c>
      <c r="C1084">
        <v>266</v>
      </c>
      <c r="D1084">
        <v>254781149</v>
      </c>
      <c r="E1084" t="s">
        <v>11</v>
      </c>
      <c r="F1084" t="s">
        <v>3194</v>
      </c>
      <c r="G1084" t="s">
        <v>11</v>
      </c>
      <c r="H1084" t="s">
        <v>689</v>
      </c>
      <c r="I1084" s="3" t="s">
        <v>3537</v>
      </c>
      <c r="J1084" s="2" t="s">
        <v>4080</v>
      </c>
      <c r="K1084">
        <v>1147185</v>
      </c>
      <c r="L1084">
        <v>1147985</v>
      </c>
      <c r="M1084">
        <f t="shared" si="16"/>
        <v>801</v>
      </c>
    </row>
    <row r="1085" spans="1:13" x14ac:dyDescent="0.3">
      <c r="A1085" t="s">
        <v>3195</v>
      </c>
      <c r="B1085" t="s">
        <v>10</v>
      </c>
      <c r="C1085">
        <v>33</v>
      </c>
      <c r="D1085">
        <v>254781150</v>
      </c>
      <c r="E1085" t="s">
        <v>11</v>
      </c>
      <c r="F1085" t="s">
        <v>3196</v>
      </c>
      <c r="G1085" t="s">
        <v>11</v>
      </c>
      <c r="H1085" t="s">
        <v>11</v>
      </c>
      <c r="I1085" s="3" t="s">
        <v>3379</v>
      </c>
      <c r="J1085" s="2" t="s">
        <v>4080</v>
      </c>
      <c r="K1085">
        <v>1148381</v>
      </c>
      <c r="L1085">
        <v>1148482</v>
      </c>
      <c r="M1085">
        <f t="shared" si="16"/>
        <v>102</v>
      </c>
    </row>
    <row r="1086" spans="1:13" x14ac:dyDescent="0.3">
      <c r="A1086" t="s">
        <v>3197</v>
      </c>
      <c r="B1086" t="s">
        <v>10</v>
      </c>
      <c r="C1086">
        <v>38</v>
      </c>
      <c r="D1086">
        <v>254781151</v>
      </c>
      <c r="E1086" t="s">
        <v>11</v>
      </c>
      <c r="F1086" t="s">
        <v>3198</v>
      </c>
      <c r="G1086" t="s">
        <v>11</v>
      </c>
      <c r="H1086" t="s">
        <v>11</v>
      </c>
      <c r="I1086" s="3" t="s">
        <v>3379</v>
      </c>
      <c r="J1086" s="2" t="s">
        <v>4080</v>
      </c>
      <c r="K1086">
        <v>1148476</v>
      </c>
      <c r="L1086">
        <v>1148592</v>
      </c>
      <c r="M1086">
        <f t="shared" si="16"/>
        <v>117</v>
      </c>
    </row>
    <row r="1087" spans="1:13" x14ac:dyDescent="0.3">
      <c r="A1087" t="s">
        <v>3199</v>
      </c>
      <c r="B1087" t="s">
        <v>10</v>
      </c>
      <c r="C1087">
        <v>155</v>
      </c>
      <c r="D1087">
        <v>254781152</v>
      </c>
      <c r="E1087" t="s">
        <v>11</v>
      </c>
      <c r="F1087" t="s">
        <v>3200</v>
      </c>
      <c r="G1087" t="s">
        <v>11</v>
      </c>
      <c r="H1087" t="s">
        <v>3201</v>
      </c>
      <c r="I1087" s="3" t="s">
        <v>3379</v>
      </c>
      <c r="J1087" s="2" t="s">
        <v>4080</v>
      </c>
      <c r="K1087">
        <v>1148576</v>
      </c>
      <c r="L1087">
        <v>1149043</v>
      </c>
      <c r="M1087">
        <f t="shared" si="16"/>
        <v>468</v>
      </c>
    </row>
    <row r="1088" spans="1:13" x14ac:dyDescent="0.3">
      <c r="A1088" t="s">
        <v>3202</v>
      </c>
      <c r="B1088" t="s">
        <v>10</v>
      </c>
      <c r="C1088">
        <v>30</v>
      </c>
      <c r="D1088">
        <v>254781153</v>
      </c>
      <c r="E1088" t="s">
        <v>11</v>
      </c>
      <c r="F1088" t="s">
        <v>3203</v>
      </c>
      <c r="G1088" t="s">
        <v>11</v>
      </c>
      <c r="H1088" t="s">
        <v>11</v>
      </c>
      <c r="I1088" s="3" t="s">
        <v>3379</v>
      </c>
      <c r="J1088" s="2" t="s">
        <v>4080</v>
      </c>
      <c r="K1088">
        <v>1149484</v>
      </c>
      <c r="L1088">
        <v>1149576</v>
      </c>
      <c r="M1088">
        <f t="shared" si="16"/>
        <v>93</v>
      </c>
    </row>
    <row r="1089" spans="1:13" x14ac:dyDescent="0.3">
      <c r="A1089" t="s">
        <v>3204</v>
      </c>
      <c r="B1089" t="s">
        <v>10</v>
      </c>
      <c r="C1089">
        <v>65</v>
      </c>
      <c r="D1089">
        <v>254781154</v>
      </c>
      <c r="E1089" t="s">
        <v>11</v>
      </c>
      <c r="F1089" t="s">
        <v>3205</v>
      </c>
      <c r="G1089" t="s">
        <v>11</v>
      </c>
      <c r="H1089" t="s">
        <v>11</v>
      </c>
      <c r="I1089" s="3" t="s">
        <v>3379</v>
      </c>
      <c r="J1089" s="2" t="s">
        <v>4080</v>
      </c>
      <c r="K1089">
        <v>1150127</v>
      </c>
      <c r="L1089">
        <v>1150324</v>
      </c>
      <c r="M1089">
        <f t="shared" si="16"/>
        <v>198</v>
      </c>
    </row>
    <row r="1090" spans="1:13" x14ac:dyDescent="0.3">
      <c r="A1090" t="s">
        <v>3206</v>
      </c>
      <c r="B1090" t="s">
        <v>11</v>
      </c>
      <c r="C1090">
        <v>35</v>
      </c>
      <c r="D1090">
        <v>254781155</v>
      </c>
      <c r="E1090" t="s">
        <v>11</v>
      </c>
      <c r="F1090" t="s">
        <v>3207</v>
      </c>
      <c r="G1090" t="s">
        <v>11</v>
      </c>
      <c r="H1090" t="s">
        <v>11</v>
      </c>
      <c r="I1090" s="3" t="s">
        <v>3379</v>
      </c>
      <c r="J1090" s="2" t="s">
        <v>4080</v>
      </c>
      <c r="K1090">
        <v>1150381</v>
      </c>
      <c r="L1090">
        <v>1150488</v>
      </c>
      <c r="M1090">
        <f t="shared" si="16"/>
        <v>108</v>
      </c>
    </row>
    <row r="1091" spans="1:13" x14ac:dyDescent="0.3">
      <c r="A1091" t="s">
        <v>3208</v>
      </c>
      <c r="B1091" t="s">
        <v>10</v>
      </c>
      <c r="C1091">
        <v>154</v>
      </c>
      <c r="D1091">
        <v>254781156</v>
      </c>
      <c r="E1091" t="s">
        <v>11</v>
      </c>
      <c r="F1091" t="s">
        <v>3209</v>
      </c>
      <c r="G1091" t="s">
        <v>11</v>
      </c>
      <c r="H1091" t="s">
        <v>11</v>
      </c>
      <c r="I1091" s="3" t="s">
        <v>3379</v>
      </c>
      <c r="J1091" s="2" t="s">
        <v>4080</v>
      </c>
      <c r="K1091">
        <v>1150921</v>
      </c>
      <c r="L1091">
        <v>1151385</v>
      </c>
      <c r="M1091">
        <f t="shared" ref="M1091:M1154" si="17">ABS(L1091-K1091)+1</f>
        <v>465</v>
      </c>
    </row>
    <row r="1092" spans="1:13" x14ac:dyDescent="0.3">
      <c r="A1092" t="s">
        <v>3210</v>
      </c>
      <c r="B1092" t="s">
        <v>10</v>
      </c>
      <c r="C1092">
        <v>85</v>
      </c>
      <c r="D1092">
        <v>254781157</v>
      </c>
      <c r="E1092" t="s">
        <v>11</v>
      </c>
      <c r="F1092" t="s">
        <v>3211</v>
      </c>
      <c r="G1092" t="s">
        <v>11</v>
      </c>
      <c r="H1092" t="s">
        <v>11</v>
      </c>
      <c r="I1092" s="3" t="s">
        <v>3379</v>
      </c>
      <c r="J1092" s="2" t="s">
        <v>4080</v>
      </c>
      <c r="K1092">
        <v>1151500</v>
      </c>
      <c r="L1092">
        <v>1151757</v>
      </c>
      <c r="M1092">
        <f t="shared" si="17"/>
        <v>258</v>
      </c>
    </row>
    <row r="1093" spans="1:13" x14ac:dyDescent="0.3">
      <c r="A1093" t="s">
        <v>3212</v>
      </c>
      <c r="B1093" t="s">
        <v>11</v>
      </c>
      <c r="C1093">
        <v>631</v>
      </c>
      <c r="D1093">
        <v>254781158</v>
      </c>
      <c r="E1093" t="s">
        <v>11</v>
      </c>
      <c r="F1093" t="s">
        <v>3213</v>
      </c>
      <c r="G1093" t="s">
        <v>11</v>
      </c>
      <c r="H1093" t="s">
        <v>892</v>
      </c>
      <c r="I1093" s="3" t="s">
        <v>4062</v>
      </c>
      <c r="J1093" s="2" t="s">
        <v>4080</v>
      </c>
      <c r="K1093">
        <v>1152757</v>
      </c>
      <c r="L1093">
        <v>1154652</v>
      </c>
      <c r="M1093">
        <f t="shared" si="17"/>
        <v>1896</v>
      </c>
    </row>
    <row r="1094" spans="1:13" x14ac:dyDescent="0.3">
      <c r="A1094" t="s">
        <v>3214</v>
      </c>
      <c r="B1094" t="s">
        <v>10</v>
      </c>
      <c r="C1094">
        <v>67</v>
      </c>
      <c r="D1094">
        <v>254781159</v>
      </c>
      <c r="E1094" t="s">
        <v>11</v>
      </c>
      <c r="F1094" t="s">
        <v>3215</v>
      </c>
      <c r="G1094" t="s">
        <v>11</v>
      </c>
      <c r="H1094" t="s">
        <v>11</v>
      </c>
      <c r="I1094" s="3" t="s">
        <v>3379</v>
      </c>
      <c r="J1094" s="2" t="s">
        <v>4080</v>
      </c>
      <c r="K1094">
        <v>1155140</v>
      </c>
      <c r="L1094">
        <v>1155343</v>
      </c>
      <c r="M1094">
        <f t="shared" si="17"/>
        <v>204</v>
      </c>
    </row>
    <row r="1095" spans="1:13" x14ac:dyDescent="0.3">
      <c r="A1095" t="s">
        <v>3216</v>
      </c>
      <c r="B1095" t="s">
        <v>10</v>
      </c>
      <c r="C1095">
        <v>245</v>
      </c>
      <c r="D1095">
        <v>254781160</v>
      </c>
      <c r="E1095" t="s">
        <v>11</v>
      </c>
      <c r="F1095" t="s">
        <v>3217</v>
      </c>
      <c r="G1095" t="s">
        <v>11</v>
      </c>
      <c r="H1095" t="s">
        <v>3218</v>
      </c>
      <c r="I1095" s="3" t="s">
        <v>4063</v>
      </c>
      <c r="J1095" s="2" t="s">
        <v>4080</v>
      </c>
      <c r="K1095">
        <v>1156276</v>
      </c>
      <c r="L1095">
        <v>1157013</v>
      </c>
      <c r="M1095">
        <f t="shared" si="17"/>
        <v>738</v>
      </c>
    </row>
    <row r="1096" spans="1:13" x14ac:dyDescent="0.3">
      <c r="A1096" t="s">
        <v>3220</v>
      </c>
      <c r="B1096" t="s">
        <v>10</v>
      </c>
      <c r="C1096">
        <v>457</v>
      </c>
      <c r="D1096">
        <v>254781161</v>
      </c>
      <c r="E1096" t="s">
        <v>3221</v>
      </c>
      <c r="F1096" t="s">
        <v>3222</v>
      </c>
      <c r="G1096" t="s">
        <v>11</v>
      </c>
      <c r="H1096" t="s">
        <v>3223</v>
      </c>
      <c r="I1096" s="3" t="s">
        <v>4064</v>
      </c>
      <c r="J1096" s="2" t="s">
        <v>4080</v>
      </c>
      <c r="K1096">
        <v>1157084</v>
      </c>
      <c r="L1096">
        <v>1158457</v>
      </c>
      <c r="M1096">
        <f t="shared" si="17"/>
        <v>1374</v>
      </c>
    </row>
    <row r="1097" spans="1:13" x14ac:dyDescent="0.3">
      <c r="A1097" t="s">
        <v>3224</v>
      </c>
      <c r="B1097" t="s">
        <v>11</v>
      </c>
      <c r="C1097">
        <v>192</v>
      </c>
      <c r="D1097">
        <v>254781162</v>
      </c>
      <c r="E1097" t="s">
        <v>11</v>
      </c>
      <c r="F1097" t="s">
        <v>3225</v>
      </c>
      <c r="G1097" t="s">
        <v>11</v>
      </c>
      <c r="H1097" t="s">
        <v>2760</v>
      </c>
      <c r="I1097" s="3" t="s">
        <v>3985</v>
      </c>
      <c r="J1097" s="2" t="s">
        <v>4080</v>
      </c>
      <c r="K1097">
        <v>1158491</v>
      </c>
      <c r="L1097">
        <v>1159069</v>
      </c>
      <c r="M1097">
        <f t="shared" si="17"/>
        <v>579</v>
      </c>
    </row>
    <row r="1098" spans="1:13" x14ac:dyDescent="0.3">
      <c r="A1098" t="s">
        <v>3226</v>
      </c>
      <c r="B1098" t="s">
        <v>11</v>
      </c>
      <c r="C1098">
        <v>214</v>
      </c>
      <c r="D1098">
        <v>254781163</v>
      </c>
      <c r="E1098" t="s">
        <v>11</v>
      </c>
      <c r="F1098" t="s">
        <v>3227</v>
      </c>
      <c r="G1098" t="s">
        <v>11</v>
      </c>
      <c r="H1098" t="s">
        <v>11</v>
      </c>
      <c r="I1098" s="3" t="s">
        <v>3379</v>
      </c>
      <c r="J1098" s="2" t="s">
        <v>4080</v>
      </c>
      <c r="K1098">
        <v>1159267</v>
      </c>
      <c r="L1098">
        <v>1159911</v>
      </c>
      <c r="M1098">
        <f t="shared" si="17"/>
        <v>645</v>
      </c>
    </row>
    <row r="1099" spans="1:13" x14ac:dyDescent="0.3">
      <c r="A1099" t="s">
        <v>3228</v>
      </c>
      <c r="B1099" t="s">
        <v>11</v>
      </c>
      <c r="C1099">
        <v>56</v>
      </c>
      <c r="D1099">
        <v>254781164</v>
      </c>
      <c r="E1099" t="s">
        <v>11</v>
      </c>
      <c r="F1099" t="s">
        <v>3229</v>
      </c>
      <c r="G1099" t="s">
        <v>11</v>
      </c>
      <c r="H1099" t="s">
        <v>11</v>
      </c>
      <c r="I1099" s="3" t="s">
        <v>3379</v>
      </c>
      <c r="J1099" s="2" t="s">
        <v>4080</v>
      </c>
      <c r="K1099">
        <v>1160937</v>
      </c>
      <c r="L1099">
        <v>1161107</v>
      </c>
      <c r="M1099">
        <f t="shared" si="17"/>
        <v>171</v>
      </c>
    </row>
    <row r="1100" spans="1:13" x14ac:dyDescent="0.3">
      <c r="A1100" t="s">
        <v>3230</v>
      </c>
      <c r="B1100" t="s">
        <v>11</v>
      </c>
      <c r="C1100">
        <v>201</v>
      </c>
      <c r="D1100">
        <v>254781165</v>
      </c>
      <c r="E1100" t="s">
        <v>3231</v>
      </c>
      <c r="F1100" t="s">
        <v>3232</v>
      </c>
      <c r="G1100" t="s">
        <v>11</v>
      </c>
      <c r="H1100" t="s">
        <v>3233</v>
      </c>
      <c r="I1100" s="3" t="s">
        <v>4065</v>
      </c>
      <c r="J1100" s="2" t="s">
        <v>4080</v>
      </c>
      <c r="K1100">
        <v>1161129</v>
      </c>
      <c r="L1100">
        <v>1161734</v>
      </c>
      <c r="M1100">
        <f t="shared" si="17"/>
        <v>606</v>
      </c>
    </row>
    <row r="1101" spans="1:13" x14ac:dyDescent="0.3">
      <c r="A1101" t="s">
        <v>3234</v>
      </c>
      <c r="B1101" t="s">
        <v>10</v>
      </c>
      <c r="C1101">
        <v>284</v>
      </c>
      <c r="D1101">
        <v>254781166</v>
      </c>
      <c r="E1101" t="s">
        <v>11</v>
      </c>
      <c r="F1101" t="s">
        <v>3235</v>
      </c>
      <c r="G1101" t="s">
        <v>11</v>
      </c>
      <c r="H1101" t="s">
        <v>1112</v>
      </c>
      <c r="I1101" s="3" t="s">
        <v>3637</v>
      </c>
      <c r="J1101" s="2" t="s">
        <v>4080</v>
      </c>
      <c r="K1101">
        <v>1161877</v>
      </c>
      <c r="L1101">
        <v>1162731</v>
      </c>
      <c r="M1101">
        <f t="shared" si="17"/>
        <v>855</v>
      </c>
    </row>
    <row r="1102" spans="1:13" x14ac:dyDescent="0.3">
      <c r="A1102" t="s">
        <v>3236</v>
      </c>
      <c r="B1102" t="s">
        <v>11</v>
      </c>
      <c r="C1102">
        <v>322</v>
      </c>
      <c r="D1102">
        <v>254781167</v>
      </c>
      <c r="E1102" t="s">
        <v>11</v>
      </c>
      <c r="F1102" t="s">
        <v>3237</v>
      </c>
      <c r="G1102" t="s">
        <v>11</v>
      </c>
      <c r="H1102" t="s">
        <v>3238</v>
      </c>
      <c r="I1102" s="3" t="s">
        <v>4066</v>
      </c>
      <c r="J1102" s="2" t="s">
        <v>4080</v>
      </c>
      <c r="K1102">
        <v>1163027</v>
      </c>
      <c r="L1102">
        <v>1163995</v>
      </c>
      <c r="M1102">
        <f t="shared" si="17"/>
        <v>969</v>
      </c>
    </row>
    <row r="1103" spans="1:13" x14ac:dyDescent="0.3">
      <c r="A1103" t="s">
        <v>3239</v>
      </c>
      <c r="B1103" t="s">
        <v>11</v>
      </c>
      <c r="C1103">
        <v>30</v>
      </c>
      <c r="D1103">
        <v>254781168</v>
      </c>
      <c r="E1103" t="s">
        <v>11</v>
      </c>
      <c r="F1103" t="s">
        <v>3240</v>
      </c>
      <c r="G1103" t="s">
        <v>11</v>
      </c>
      <c r="H1103" t="s">
        <v>11</v>
      </c>
      <c r="I1103" s="3" t="s">
        <v>3379</v>
      </c>
      <c r="J1103" s="2" t="s">
        <v>4080</v>
      </c>
      <c r="K1103">
        <v>1163988</v>
      </c>
      <c r="L1103">
        <v>1164080</v>
      </c>
      <c r="M1103">
        <f t="shared" si="17"/>
        <v>93</v>
      </c>
    </row>
    <row r="1104" spans="1:13" x14ac:dyDescent="0.3">
      <c r="A1104" t="s">
        <v>3241</v>
      </c>
      <c r="B1104" t="s">
        <v>10</v>
      </c>
      <c r="C1104">
        <v>461</v>
      </c>
      <c r="D1104">
        <v>254781169</v>
      </c>
      <c r="E1104" t="s">
        <v>11</v>
      </c>
      <c r="F1104" t="s">
        <v>3242</v>
      </c>
      <c r="G1104" t="s">
        <v>11</v>
      </c>
      <c r="H1104" t="s">
        <v>3243</v>
      </c>
      <c r="I1104" s="3" t="s">
        <v>4067</v>
      </c>
      <c r="J1104" s="2" t="s">
        <v>4080</v>
      </c>
      <c r="K1104">
        <v>1164410</v>
      </c>
      <c r="L1104">
        <v>1165795</v>
      </c>
      <c r="M1104">
        <f t="shared" si="17"/>
        <v>1386</v>
      </c>
    </row>
    <row r="1105" spans="1:13" x14ac:dyDescent="0.3">
      <c r="A1105" t="s">
        <v>3244</v>
      </c>
      <c r="B1105" t="s">
        <v>10</v>
      </c>
      <c r="C1105">
        <v>483</v>
      </c>
      <c r="D1105">
        <v>254781170</v>
      </c>
      <c r="E1105" t="s">
        <v>11</v>
      </c>
      <c r="F1105" t="s">
        <v>3245</v>
      </c>
      <c r="G1105" t="s">
        <v>11</v>
      </c>
      <c r="H1105" t="s">
        <v>3246</v>
      </c>
      <c r="I1105" s="3" t="s">
        <v>4068</v>
      </c>
      <c r="J1105" s="2" t="s">
        <v>4080</v>
      </c>
      <c r="K1105">
        <v>1166037</v>
      </c>
      <c r="L1105">
        <v>1167488</v>
      </c>
      <c r="M1105">
        <f t="shared" si="17"/>
        <v>1452</v>
      </c>
    </row>
    <row r="1106" spans="1:13" x14ac:dyDescent="0.3">
      <c r="A1106" t="s">
        <v>3247</v>
      </c>
      <c r="B1106" t="s">
        <v>10</v>
      </c>
      <c r="C1106">
        <v>420</v>
      </c>
      <c r="D1106">
        <v>254781171</v>
      </c>
      <c r="E1106" t="s">
        <v>11</v>
      </c>
      <c r="F1106" t="s">
        <v>3248</v>
      </c>
      <c r="G1106" t="s">
        <v>11</v>
      </c>
      <c r="H1106" t="s">
        <v>867</v>
      </c>
      <c r="I1106" s="3" t="s">
        <v>3379</v>
      </c>
      <c r="J1106" s="2" t="s">
        <v>4080</v>
      </c>
      <c r="K1106">
        <v>1167753</v>
      </c>
      <c r="L1106">
        <v>1169015</v>
      </c>
      <c r="M1106">
        <f t="shared" si="17"/>
        <v>1263</v>
      </c>
    </row>
    <row r="1107" spans="1:13" x14ac:dyDescent="0.3">
      <c r="A1107" t="s">
        <v>3249</v>
      </c>
      <c r="B1107" t="s">
        <v>11</v>
      </c>
      <c r="C1107">
        <v>731</v>
      </c>
      <c r="D1107">
        <v>254781172</v>
      </c>
      <c r="E1107" t="s">
        <v>3250</v>
      </c>
      <c r="F1107" t="s">
        <v>3251</v>
      </c>
      <c r="G1107" t="s">
        <v>11</v>
      </c>
      <c r="H1107" t="s">
        <v>34</v>
      </c>
      <c r="I1107" s="3" t="s">
        <v>4069</v>
      </c>
      <c r="J1107" s="2" t="s">
        <v>4080</v>
      </c>
      <c r="K1107">
        <v>1169109</v>
      </c>
      <c r="L1107">
        <v>1171304</v>
      </c>
      <c r="M1107">
        <f t="shared" si="17"/>
        <v>2196</v>
      </c>
    </row>
    <row r="1108" spans="1:13" x14ac:dyDescent="0.3">
      <c r="A1108" t="s">
        <v>3252</v>
      </c>
      <c r="B1108" t="s">
        <v>11</v>
      </c>
      <c r="C1108">
        <v>554</v>
      </c>
      <c r="D1108">
        <v>255764514</v>
      </c>
      <c r="E1108" t="s">
        <v>3253</v>
      </c>
      <c r="F1108" t="s">
        <v>3254</v>
      </c>
      <c r="G1108" t="s">
        <v>11</v>
      </c>
      <c r="H1108" t="s">
        <v>3255</v>
      </c>
      <c r="I1108" s="3" t="s">
        <v>4070</v>
      </c>
      <c r="J1108" s="2" t="s">
        <v>4080</v>
      </c>
      <c r="K1108">
        <v>1171422</v>
      </c>
      <c r="L1108">
        <v>1173086</v>
      </c>
      <c r="M1108">
        <f t="shared" si="17"/>
        <v>1665</v>
      </c>
    </row>
    <row r="1109" spans="1:13" x14ac:dyDescent="0.3">
      <c r="A1109" t="s">
        <v>3256</v>
      </c>
      <c r="B1109" t="s">
        <v>11</v>
      </c>
      <c r="C1109">
        <v>271</v>
      </c>
      <c r="D1109">
        <v>254781174</v>
      </c>
      <c r="E1109" t="s">
        <v>11</v>
      </c>
      <c r="F1109" t="s">
        <v>3257</v>
      </c>
      <c r="G1109" t="s">
        <v>11</v>
      </c>
      <c r="H1109" t="s">
        <v>3258</v>
      </c>
      <c r="I1109" s="3" t="s">
        <v>4071</v>
      </c>
      <c r="J1109" s="2" t="s">
        <v>4080</v>
      </c>
      <c r="K1109">
        <v>1173151</v>
      </c>
      <c r="L1109">
        <v>1173966</v>
      </c>
      <c r="M1109">
        <f t="shared" si="17"/>
        <v>816</v>
      </c>
    </row>
    <row r="1110" spans="1:13" x14ac:dyDescent="0.3">
      <c r="A1110" t="s">
        <v>3259</v>
      </c>
      <c r="B1110" t="s">
        <v>11</v>
      </c>
      <c r="C1110">
        <v>296</v>
      </c>
      <c r="D1110">
        <v>254781175</v>
      </c>
      <c r="E1110" t="s">
        <v>3260</v>
      </c>
      <c r="F1110" t="s">
        <v>3261</v>
      </c>
      <c r="G1110" t="s">
        <v>11</v>
      </c>
      <c r="H1110" t="s">
        <v>3262</v>
      </c>
      <c r="I1110" s="3" t="s">
        <v>4072</v>
      </c>
      <c r="J1110" s="2" t="s">
        <v>4080</v>
      </c>
      <c r="K1110">
        <v>1174092</v>
      </c>
      <c r="L1110">
        <v>1174982</v>
      </c>
      <c r="M1110">
        <f t="shared" si="17"/>
        <v>891</v>
      </c>
    </row>
    <row r="1111" spans="1:13" x14ac:dyDescent="0.3">
      <c r="A1111" t="s">
        <v>3263</v>
      </c>
      <c r="B1111" t="s">
        <v>11</v>
      </c>
      <c r="C1111">
        <v>502</v>
      </c>
      <c r="D1111">
        <v>254781176</v>
      </c>
      <c r="E1111" t="s">
        <v>3264</v>
      </c>
      <c r="F1111" t="s">
        <v>3265</v>
      </c>
      <c r="G1111" t="s">
        <v>11</v>
      </c>
      <c r="H1111" t="s">
        <v>3266</v>
      </c>
      <c r="I1111" s="3" t="s">
        <v>4073</v>
      </c>
      <c r="J1111" s="2" t="s">
        <v>4080</v>
      </c>
      <c r="K1111">
        <v>1175072</v>
      </c>
      <c r="L1111">
        <v>1176580</v>
      </c>
      <c r="M1111">
        <f t="shared" si="17"/>
        <v>1509</v>
      </c>
    </row>
    <row r="1112" spans="1:13" x14ac:dyDescent="0.3">
      <c r="A1112" t="s">
        <v>3267</v>
      </c>
      <c r="B1112" t="s">
        <v>11</v>
      </c>
      <c r="C1112">
        <v>440</v>
      </c>
      <c r="D1112">
        <v>254781177</v>
      </c>
      <c r="E1112" t="s">
        <v>3268</v>
      </c>
      <c r="F1112" t="s">
        <v>3269</v>
      </c>
      <c r="G1112" t="s">
        <v>11</v>
      </c>
      <c r="H1112" t="s">
        <v>3270</v>
      </c>
      <c r="I1112" s="3" t="s">
        <v>3754</v>
      </c>
      <c r="J1112" s="2" t="s">
        <v>4080</v>
      </c>
      <c r="K1112">
        <v>1176683</v>
      </c>
      <c r="L1112">
        <v>1178005</v>
      </c>
      <c r="M1112">
        <f t="shared" si="17"/>
        <v>1323</v>
      </c>
    </row>
    <row r="1113" spans="1:13" x14ac:dyDescent="0.3">
      <c r="A1113" t="s">
        <v>3271</v>
      </c>
      <c r="B1113" t="s">
        <v>11</v>
      </c>
      <c r="C1113">
        <v>304</v>
      </c>
      <c r="D1113">
        <v>254781178</v>
      </c>
      <c r="E1113" t="s">
        <v>3272</v>
      </c>
      <c r="F1113" t="s">
        <v>3273</v>
      </c>
      <c r="G1113" t="s">
        <v>11</v>
      </c>
      <c r="H1113" t="s">
        <v>3274</v>
      </c>
      <c r="I1113" s="3" t="s">
        <v>3754</v>
      </c>
      <c r="J1113" s="2" t="s">
        <v>4080</v>
      </c>
      <c r="K1113">
        <v>1178005</v>
      </c>
      <c r="L1113">
        <v>1178919</v>
      </c>
      <c r="M1113">
        <f t="shared" si="17"/>
        <v>915</v>
      </c>
    </row>
    <row r="1114" spans="1:13" x14ac:dyDescent="0.3">
      <c r="A1114" t="s">
        <v>3275</v>
      </c>
      <c r="B1114" t="s">
        <v>11</v>
      </c>
      <c r="C1114">
        <v>300</v>
      </c>
      <c r="D1114">
        <v>254781179</v>
      </c>
      <c r="E1114" t="s">
        <v>3276</v>
      </c>
      <c r="F1114" t="s">
        <v>3277</v>
      </c>
      <c r="G1114" t="s">
        <v>11</v>
      </c>
      <c r="H1114" t="s">
        <v>3278</v>
      </c>
      <c r="I1114" s="3" t="s">
        <v>4074</v>
      </c>
      <c r="J1114" s="2" t="s">
        <v>4080</v>
      </c>
      <c r="K1114">
        <v>1178907</v>
      </c>
      <c r="L1114">
        <v>1179809</v>
      </c>
      <c r="M1114">
        <f t="shared" si="17"/>
        <v>903</v>
      </c>
    </row>
    <row r="1115" spans="1:13" x14ac:dyDescent="0.3">
      <c r="A1115" t="s">
        <v>3279</v>
      </c>
      <c r="B1115" t="s">
        <v>10</v>
      </c>
      <c r="C1115">
        <v>71</v>
      </c>
      <c r="D1115">
        <v>254781180</v>
      </c>
      <c r="E1115" t="s">
        <v>11</v>
      </c>
      <c r="F1115" t="s">
        <v>3280</v>
      </c>
      <c r="G1115" t="s">
        <v>11</v>
      </c>
      <c r="H1115" t="s">
        <v>11</v>
      </c>
      <c r="I1115" s="3" t="s">
        <v>3379</v>
      </c>
      <c r="J1115" s="2" t="s">
        <v>4080</v>
      </c>
      <c r="K1115">
        <v>1180445</v>
      </c>
      <c r="L1115">
        <v>1180660</v>
      </c>
      <c r="M1115">
        <f t="shared" si="17"/>
        <v>216</v>
      </c>
    </row>
    <row r="1116" spans="1:13" x14ac:dyDescent="0.3">
      <c r="A1116" t="s">
        <v>3281</v>
      </c>
      <c r="B1116" t="s">
        <v>10</v>
      </c>
      <c r="C1116">
        <v>85</v>
      </c>
      <c r="D1116">
        <v>254781181</v>
      </c>
      <c r="E1116" t="s">
        <v>11</v>
      </c>
      <c r="F1116" t="s">
        <v>3282</v>
      </c>
      <c r="G1116" t="s">
        <v>11</v>
      </c>
      <c r="H1116" t="s">
        <v>11</v>
      </c>
      <c r="I1116" s="3" t="s">
        <v>3379</v>
      </c>
      <c r="J1116" s="2" t="s">
        <v>4080</v>
      </c>
      <c r="K1116">
        <v>1180776</v>
      </c>
      <c r="L1116">
        <v>1181033</v>
      </c>
      <c r="M1116">
        <f t="shared" si="17"/>
        <v>258</v>
      </c>
    </row>
    <row r="1117" spans="1:13" x14ac:dyDescent="0.3">
      <c r="A1117" t="s">
        <v>3283</v>
      </c>
      <c r="B1117" t="s">
        <v>11</v>
      </c>
      <c r="C1117">
        <v>94</v>
      </c>
      <c r="D1117">
        <v>254781182</v>
      </c>
      <c r="E1117" t="s">
        <v>11</v>
      </c>
      <c r="F1117" t="s">
        <v>3284</v>
      </c>
      <c r="G1117" t="s">
        <v>11</v>
      </c>
      <c r="H1117" t="s">
        <v>11</v>
      </c>
      <c r="I1117" s="3" t="s">
        <v>3379</v>
      </c>
      <c r="J1117" s="2" t="s">
        <v>4080</v>
      </c>
      <c r="K1117">
        <v>1181659</v>
      </c>
      <c r="L1117">
        <v>1181943</v>
      </c>
      <c r="M1117">
        <f t="shared" si="17"/>
        <v>285</v>
      </c>
    </row>
    <row r="1118" spans="1:13" x14ac:dyDescent="0.3">
      <c r="A1118" t="s">
        <v>3285</v>
      </c>
      <c r="B1118" t="s">
        <v>11</v>
      </c>
      <c r="C1118">
        <v>94</v>
      </c>
      <c r="D1118">
        <v>254781183</v>
      </c>
      <c r="E1118" t="s">
        <v>11</v>
      </c>
      <c r="F1118" t="s">
        <v>3286</v>
      </c>
      <c r="G1118" t="s">
        <v>11</v>
      </c>
      <c r="H1118" t="s">
        <v>11</v>
      </c>
      <c r="I1118" s="3" t="s">
        <v>3379</v>
      </c>
      <c r="J1118" s="2" t="s">
        <v>4080</v>
      </c>
      <c r="K1118">
        <v>1182088</v>
      </c>
      <c r="L1118">
        <v>1182372</v>
      </c>
      <c r="M1118">
        <f t="shared" si="17"/>
        <v>285</v>
      </c>
    </row>
    <row r="1119" spans="1:13" x14ac:dyDescent="0.3">
      <c r="A1119" t="s">
        <v>3287</v>
      </c>
      <c r="B1119" t="s">
        <v>11</v>
      </c>
      <c r="C1119">
        <v>78</v>
      </c>
      <c r="D1119">
        <v>254781184</v>
      </c>
      <c r="E1119" t="s">
        <v>11</v>
      </c>
      <c r="F1119" t="s">
        <v>3288</v>
      </c>
      <c r="G1119" t="s">
        <v>11</v>
      </c>
      <c r="H1119" t="s">
        <v>11</v>
      </c>
      <c r="I1119" s="3" t="s">
        <v>3379</v>
      </c>
      <c r="J1119" s="2" t="s">
        <v>4080</v>
      </c>
      <c r="K1119">
        <v>1183126</v>
      </c>
      <c r="L1119">
        <v>1183362</v>
      </c>
      <c r="M1119">
        <f t="shared" si="17"/>
        <v>237</v>
      </c>
    </row>
    <row r="1120" spans="1:13" x14ac:dyDescent="0.3">
      <c r="A1120" t="s">
        <v>3289</v>
      </c>
      <c r="B1120" t="s">
        <v>10</v>
      </c>
      <c r="C1120">
        <v>42</v>
      </c>
      <c r="D1120">
        <v>254781185</v>
      </c>
      <c r="E1120" t="s">
        <v>11</v>
      </c>
      <c r="F1120" t="s">
        <v>3290</v>
      </c>
      <c r="G1120" t="s">
        <v>11</v>
      </c>
      <c r="H1120" t="s">
        <v>11</v>
      </c>
      <c r="I1120" s="3" t="s">
        <v>3379</v>
      </c>
      <c r="J1120" s="2" t="s">
        <v>4080</v>
      </c>
      <c r="K1120">
        <v>1184044</v>
      </c>
      <c r="L1120">
        <v>1184172</v>
      </c>
      <c r="M1120">
        <f t="shared" si="17"/>
        <v>129</v>
      </c>
    </row>
    <row r="1121" spans="1:13" x14ac:dyDescent="0.3">
      <c r="A1121" t="s">
        <v>3291</v>
      </c>
      <c r="B1121" t="s">
        <v>11</v>
      </c>
      <c r="C1121">
        <v>45</v>
      </c>
      <c r="D1121">
        <v>254781186</v>
      </c>
      <c r="E1121" t="s">
        <v>11</v>
      </c>
      <c r="F1121" t="s">
        <v>3292</v>
      </c>
      <c r="G1121" t="s">
        <v>11</v>
      </c>
      <c r="H1121" t="s">
        <v>11</v>
      </c>
      <c r="I1121" s="3" t="s">
        <v>3379</v>
      </c>
      <c r="J1121" s="2" t="s">
        <v>4080</v>
      </c>
      <c r="K1121">
        <v>1184741</v>
      </c>
      <c r="L1121">
        <v>1184878</v>
      </c>
      <c r="M1121">
        <f t="shared" si="17"/>
        <v>138</v>
      </c>
    </row>
    <row r="1122" spans="1:13" x14ac:dyDescent="0.3">
      <c r="A1122" t="s">
        <v>3293</v>
      </c>
      <c r="B1122" t="s">
        <v>11</v>
      </c>
      <c r="C1122">
        <v>367</v>
      </c>
      <c r="D1122">
        <v>254781187</v>
      </c>
      <c r="E1122" t="s">
        <v>11</v>
      </c>
      <c r="F1122" t="s">
        <v>3294</v>
      </c>
      <c r="G1122" t="s">
        <v>11</v>
      </c>
      <c r="H1122" t="s">
        <v>11</v>
      </c>
      <c r="I1122" s="3" t="s">
        <v>4075</v>
      </c>
      <c r="J1122" s="2" t="s">
        <v>4080</v>
      </c>
      <c r="K1122">
        <v>1184862</v>
      </c>
      <c r="L1122">
        <v>1185965</v>
      </c>
      <c r="M1122">
        <f t="shared" si="17"/>
        <v>1104</v>
      </c>
    </row>
    <row r="1123" spans="1:13" x14ac:dyDescent="0.3">
      <c r="A1123" t="s">
        <v>3295</v>
      </c>
      <c r="B1123" t="s">
        <v>11</v>
      </c>
      <c r="C1123">
        <v>185</v>
      </c>
      <c r="D1123">
        <v>254781188</v>
      </c>
      <c r="E1123" t="s">
        <v>11</v>
      </c>
      <c r="F1123" t="s">
        <v>3296</v>
      </c>
      <c r="G1123" t="s">
        <v>11</v>
      </c>
      <c r="H1123" t="s">
        <v>11</v>
      </c>
      <c r="I1123" s="3" t="s">
        <v>3379</v>
      </c>
      <c r="J1123" s="2" t="s">
        <v>4080</v>
      </c>
      <c r="K1123">
        <v>1186354</v>
      </c>
      <c r="L1123">
        <v>1186911</v>
      </c>
      <c r="M1123">
        <f t="shared" si="17"/>
        <v>558</v>
      </c>
    </row>
    <row r="1124" spans="1:13" x14ac:dyDescent="0.3">
      <c r="A1124" t="s">
        <v>3297</v>
      </c>
      <c r="B1124" t="s">
        <v>11</v>
      </c>
      <c r="C1124">
        <v>252</v>
      </c>
      <c r="D1124">
        <v>254781189</v>
      </c>
      <c r="E1124" t="s">
        <v>11</v>
      </c>
      <c r="F1124" t="s">
        <v>3298</v>
      </c>
      <c r="G1124" t="s">
        <v>11</v>
      </c>
      <c r="H1124" t="s">
        <v>11</v>
      </c>
      <c r="I1124" s="3" t="s">
        <v>3379</v>
      </c>
      <c r="J1124" s="2" t="s">
        <v>4080</v>
      </c>
      <c r="K1124">
        <v>1188579</v>
      </c>
      <c r="L1124">
        <v>1189337</v>
      </c>
      <c r="M1124">
        <f t="shared" si="17"/>
        <v>759</v>
      </c>
    </row>
    <row r="1125" spans="1:13" x14ac:dyDescent="0.3">
      <c r="A1125" t="s">
        <v>3299</v>
      </c>
      <c r="B1125" t="s">
        <v>11</v>
      </c>
      <c r="C1125">
        <v>233</v>
      </c>
      <c r="D1125">
        <v>254781190</v>
      </c>
      <c r="E1125" t="s">
        <v>11</v>
      </c>
      <c r="F1125" t="s">
        <v>3300</v>
      </c>
      <c r="G1125" t="s">
        <v>11</v>
      </c>
      <c r="H1125" t="s">
        <v>11</v>
      </c>
      <c r="I1125" s="3" t="s">
        <v>3379</v>
      </c>
      <c r="J1125" s="2" t="s">
        <v>4080</v>
      </c>
      <c r="K1125">
        <v>1189297</v>
      </c>
      <c r="L1125">
        <v>1189998</v>
      </c>
      <c r="M1125">
        <f t="shared" si="17"/>
        <v>702</v>
      </c>
    </row>
    <row r="1126" spans="1:13" x14ac:dyDescent="0.3">
      <c r="A1126" t="s">
        <v>3301</v>
      </c>
      <c r="B1126" t="s">
        <v>10</v>
      </c>
      <c r="C1126">
        <v>165</v>
      </c>
      <c r="D1126">
        <v>254781191</v>
      </c>
      <c r="E1126" t="s">
        <v>11</v>
      </c>
      <c r="F1126" t="s">
        <v>3302</v>
      </c>
      <c r="G1126" t="s">
        <v>11</v>
      </c>
      <c r="H1126" t="s">
        <v>11</v>
      </c>
      <c r="I1126" s="3" t="s">
        <v>3379</v>
      </c>
      <c r="J1126" s="2" t="s">
        <v>4080</v>
      </c>
      <c r="K1126">
        <v>1190024</v>
      </c>
      <c r="L1126">
        <v>1190521</v>
      </c>
      <c r="M1126">
        <f t="shared" si="17"/>
        <v>498</v>
      </c>
    </row>
    <row r="1127" spans="1:13" x14ac:dyDescent="0.3">
      <c r="A1127" t="s">
        <v>3303</v>
      </c>
      <c r="B1127" t="s">
        <v>10</v>
      </c>
      <c r="C1127">
        <v>198</v>
      </c>
      <c r="D1127">
        <v>254781192</v>
      </c>
      <c r="E1127" t="s">
        <v>11</v>
      </c>
      <c r="F1127" t="s">
        <v>3304</v>
      </c>
      <c r="G1127" t="s">
        <v>11</v>
      </c>
      <c r="H1127" t="s">
        <v>11</v>
      </c>
      <c r="I1127" s="3" t="s">
        <v>3379</v>
      </c>
      <c r="J1127" s="2" t="s">
        <v>4080</v>
      </c>
      <c r="K1127">
        <v>1190526</v>
      </c>
      <c r="L1127">
        <v>1191122</v>
      </c>
      <c r="M1127">
        <f t="shared" si="17"/>
        <v>597</v>
      </c>
    </row>
    <row r="1128" spans="1:13" x14ac:dyDescent="0.3">
      <c r="A1128" t="s">
        <v>3305</v>
      </c>
      <c r="B1128" t="s">
        <v>10</v>
      </c>
      <c r="C1128">
        <v>675</v>
      </c>
      <c r="D1128">
        <v>254781193</v>
      </c>
      <c r="E1128" t="s">
        <v>11</v>
      </c>
      <c r="F1128" t="s">
        <v>3306</v>
      </c>
      <c r="G1128" t="s">
        <v>11</v>
      </c>
      <c r="H1128" t="s">
        <v>24</v>
      </c>
      <c r="I1128" s="3" t="s">
        <v>3381</v>
      </c>
      <c r="J1128" s="2" t="s">
        <v>4080</v>
      </c>
      <c r="K1128">
        <v>1191125</v>
      </c>
      <c r="L1128">
        <v>1193152</v>
      </c>
      <c r="M1128">
        <f t="shared" si="17"/>
        <v>2028</v>
      </c>
    </row>
    <row r="1129" spans="1:13" x14ac:dyDescent="0.3">
      <c r="A1129" t="s">
        <v>3307</v>
      </c>
      <c r="B1129" t="s">
        <v>10</v>
      </c>
      <c r="C1129">
        <v>98</v>
      </c>
      <c r="D1129">
        <v>254781194</v>
      </c>
      <c r="E1129" t="s">
        <v>11</v>
      </c>
      <c r="F1129" t="s">
        <v>3308</v>
      </c>
      <c r="G1129" t="s">
        <v>11</v>
      </c>
      <c r="H1129" t="s">
        <v>11</v>
      </c>
      <c r="I1129" s="3" t="s">
        <v>3379</v>
      </c>
      <c r="J1129" s="2" t="s">
        <v>4080</v>
      </c>
      <c r="K1129">
        <v>1193149</v>
      </c>
      <c r="L1129">
        <v>1193445</v>
      </c>
      <c r="M1129">
        <f t="shared" si="17"/>
        <v>297</v>
      </c>
    </row>
    <row r="1130" spans="1:13" x14ac:dyDescent="0.3">
      <c r="A1130" t="s">
        <v>3309</v>
      </c>
      <c r="B1130" t="s">
        <v>10</v>
      </c>
      <c r="C1130">
        <v>458</v>
      </c>
      <c r="D1130">
        <v>255764515</v>
      </c>
      <c r="E1130" t="s">
        <v>11</v>
      </c>
      <c r="F1130" t="s">
        <v>3310</v>
      </c>
      <c r="G1130" t="s">
        <v>11</v>
      </c>
      <c r="H1130" t="s">
        <v>29</v>
      </c>
      <c r="I1130" s="3" t="s">
        <v>4076</v>
      </c>
      <c r="J1130" s="2" t="s">
        <v>4080</v>
      </c>
      <c r="K1130">
        <v>1193442</v>
      </c>
      <c r="L1130">
        <v>1194818</v>
      </c>
      <c r="M1130">
        <f t="shared" si="17"/>
        <v>1377</v>
      </c>
    </row>
    <row r="1131" spans="1:13" x14ac:dyDescent="0.3">
      <c r="A1131" t="s">
        <v>3311</v>
      </c>
      <c r="B1131" t="s">
        <v>10</v>
      </c>
      <c r="C1131">
        <v>119</v>
      </c>
      <c r="D1131">
        <v>254781196</v>
      </c>
      <c r="E1131" t="s">
        <v>11</v>
      </c>
      <c r="F1131" t="s">
        <v>3312</v>
      </c>
      <c r="G1131" t="s">
        <v>11</v>
      </c>
      <c r="H1131" t="s">
        <v>34</v>
      </c>
      <c r="I1131" s="3" t="s">
        <v>3383</v>
      </c>
      <c r="J1131" s="2" t="s">
        <v>4080</v>
      </c>
      <c r="K1131">
        <v>1194811</v>
      </c>
      <c r="L1131">
        <v>1195170</v>
      </c>
      <c r="M1131">
        <f t="shared" si="17"/>
        <v>360</v>
      </c>
    </row>
    <row r="1132" spans="1:13" x14ac:dyDescent="0.3">
      <c r="A1132" t="s">
        <v>3313</v>
      </c>
      <c r="B1132" t="s">
        <v>10</v>
      </c>
      <c r="C1132">
        <v>185</v>
      </c>
      <c r="D1132">
        <v>254781197</v>
      </c>
      <c r="E1132" t="s">
        <v>36</v>
      </c>
      <c r="F1132" t="s">
        <v>3314</v>
      </c>
      <c r="G1132" t="s">
        <v>11</v>
      </c>
      <c r="H1132" t="s">
        <v>38</v>
      </c>
      <c r="I1132" s="3" t="s">
        <v>3384</v>
      </c>
      <c r="J1132" s="2" t="s">
        <v>4080</v>
      </c>
      <c r="K1132">
        <v>1195172</v>
      </c>
      <c r="L1132">
        <v>1195729</v>
      </c>
      <c r="M1132">
        <f t="shared" si="17"/>
        <v>558</v>
      </c>
    </row>
    <row r="1133" spans="1:13" x14ac:dyDescent="0.3">
      <c r="A1133" t="s">
        <v>3315</v>
      </c>
      <c r="B1133" t="s">
        <v>10</v>
      </c>
      <c r="C1133">
        <v>117</v>
      </c>
      <c r="D1133">
        <v>254781198</v>
      </c>
      <c r="E1133" t="s">
        <v>11</v>
      </c>
      <c r="F1133" t="s">
        <v>3316</v>
      </c>
      <c r="G1133" t="s">
        <v>11</v>
      </c>
      <c r="H1133" t="s">
        <v>11</v>
      </c>
      <c r="I1133" s="3" t="s">
        <v>3384</v>
      </c>
      <c r="J1133" s="2" t="s">
        <v>4080</v>
      </c>
      <c r="K1133">
        <v>1195911</v>
      </c>
      <c r="L1133">
        <v>1196264</v>
      </c>
      <c r="M1133">
        <f t="shared" si="17"/>
        <v>354</v>
      </c>
    </row>
    <row r="1134" spans="1:13" x14ac:dyDescent="0.3">
      <c r="A1134" t="s">
        <v>3317</v>
      </c>
      <c r="B1134" t="s">
        <v>11</v>
      </c>
      <c r="C1134">
        <v>157</v>
      </c>
      <c r="D1134">
        <v>254781199</v>
      </c>
      <c r="E1134" t="s">
        <v>11</v>
      </c>
      <c r="F1134" t="s">
        <v>3318</v>
      </c>
      <c r="G1134" t="s">
        <v>11</v>
      </c>
      <c r="H1134" t="s">
        <v>11</v>
      </c>
      <c r="I1134" s="3" t="s">
        <v>3379</v>
      </c>
      <c r="J1134" s="2" t="s">
        <v>4080</v>
      </c>
      <c r="K1134">
        <v>1196268</v>
      </c>
      <c r="L1134">
        <v>1196741</v>
      </c>
      <c r="M1134">
        <f t="shared" si="17"/>
        <v>474</v>
      </c>
    </row>
    <row r="1135" spans="1:13" x14ac:dyDescent="0.3">
      <c r="A1135" t="s">
        <v>3319</v>
      </c>
      <c r="B1135" t="s">
        <v>11</v>
      </c>
      <c r="C1135">
        <v>90</v>
      </c>
      <c r="D1135">
        <v>346722693</v>
      </c>
      <c r="E1135" t="s">
        <v>11</v>
      </c>
      <c r="F1135" t="s">
        <v>3320</v>
      </c>
      <c r="G1135" t="s">
        <v>11</v>
      </c>
      <c r="H1135" t="s">
        <v>11</v>
      </c>
      <c r="I1135" s="3" t="s">
        <v>3379</v>
      </c>
      <c r="J1135" s="2" t="s">
        <v>4080</v>
      </c>
      <c r="K1135">
        <v>1196738</v>
      </c>
      <c r="L1135">
        <v>1197010</v>
      </c>
      <c r="M1135">
        <f t="shared" si="17"/>
        <v>273</v>
      </c>
    </row>
    <row r="1136" spans="1:13" x14ac:dyDescent="0.3">
      <c r="A1136" t="s">
        <v>3321</v>
      </c>
      <c r="B1136" t="s">
        <v>11</v>
      </c>
      <c r="C1136">
        <v>919</v>
      </c>
      <c r="D1136">
        <v>346722694</v>
      </c>
      <c r="E1136" t="s">
        <v>11</v>
      </c>
      <c r="F1136" t="s">
        <v>3322</v>
      </c>
      <c r="G1136" t="s">
        <v>11</v>
      </c>
      <c r="H1136" t="s">
        <v>11</v>
      </c>
      <c r="I1136" s="3" t="s">
        <v>3379</v>
      </c>
      <c r="J1136" s="2" t="s">
        <v>4080</v>
      </c>
      <c r="K1136">
        <v>1197003</v>
      </c>
      <c r="L1136">
        <v>1199762</v>
      </c>
      <c r="M1136">
        <f t="shared" si="17"/>
        <v>2760</v>
      </c>
    </row>
    <row r="1137" spans="1:13" x14ac:dyDescent="0.3">
      <c r="A1137" t="s">
        <v>3323</v>
      </c>
      <c r="B1137" t="s">
        <v>11</v>
      </c>
      <c r="C1137">
        <v>864</v>
      </c>
      <c r="D1137">
        <v>254781202</v>
      </c>
      <c r="E1137" t="s">
        <v>11</v>
      </c>
      <c r="F1137" t="s">
        <v>3324</v>
      </c>
      <c r="G1137" t="s">
        <v>11</v>
      </c>
      <c r="H1137" t="s">
        <v>11</v>
      </c>
      <c r="I1137" s="3" t="s">
        <v>3379</v>
      </c>
      <c r="J1137" s="2" t="s">
        <v>4080</v>
      </c>
      <c r="K1137">
        <v>1199769</v>
      </c>
      <c r="L1137">
        <v>1202363</v>
      </c>
      <c r="M1137">
        <f t="shared" si="17"/>
        <v>2595</v>
      </c>
    </row>
    <row r="1138" spans="1:13" x14ac:dyDescent="0.3">
      <c r="A1138" t="s">
        <v>3325</v>
      </c>
      <c r="B1138" t="s">
        <v>11</v>
      </c>
      <c r="C1138">
        <v>478</v>
      </c>
      <c r="D1138">
        <v>254781203</v>
      </c>
      <c r="E1138" t="s">
        <v>11</v>
      </c>
      <c r="F1138" t="s">
        <v>3326</v>
      </c>
      <c r="G1138" t="s">
        <v>11</v>
      </c>
      <c r="H1138" t="s">
        <v>11</v>
      </c>
      <c r="I1138" s="3" t="s">
        <v>3379</v>
      </c>
      <c r="J1138" s="2" t="s">
        <v>4080</v>
      </c>
      <c r="K1138">
        <v>1202360</v>
      </c>
      <c r="L1138">
        <v>1203796</v>
      </c>
      <c r="M1138">
        <f t="shared" si="17"/>
        <v>1437</v>
      </c>
    </row>
    <row r="1139" spans="1:13" x14ac:dyDescent="0.3">
      <c r="A1139" t="s">
        <v>3327</v>
      </c>
      <c r="B1139" t="s">
        <v>11</v>
      </c>
      <c r="C1139">
        <v>707</v>
      </c>
      <c r="D1139">
        <v>254781204</v>
      </c>
      <c r="E1139" t="s">
        <v>11</v>
      </c>
      <c r="F1139" t="s">
        <v>3328</v>
      </c>
      <c r="G1139" t="s">
        <v>11</v>
      </c>
      <c r="H1139" t="s">
        <v>11</v>
      </c>
      <c r="I1139" s="3" t="s">
        <v>3379</v>
      </c>
      <c r="J1139" s="2" t="s">
        <v>4080</v>
      </c>
      <c r="K1139">
        <v>1203814</v>
      </c>
      <c r="L1139">
        <v>1205937</v>
      </c>
      <c r="M1139">
        <f t="shared" si="17"/>
        <v>2124</v>
      </c>
    </row>
    <row r="1140" spans="1:13" x14ac:dyDescent="0.3">
      <c r="A1140" t="s">
        <v>3329</v>
      </c>
      <c r="B1140" t="s">
        <v>11</v>
      </c>
      <c r="C1140">
        <v>171</v>
      </c>
      <c r="D1140">
        <v>254781205</v>
      </c>
      <c r="E1140" t="s">
        <v>11</v>
      </c>
      <c r="F1140" t="s">
        <v>3330</v>
      </c>
      <c r="G1140" t="s">
        <v>11</v>
      </c>
      <c r="H1140" t="s">
        <v>11</v>
      </c>
      <c r="I1140" s="3" t="s">
        <v>3379</v>
      </c>
      <c r="J1140" s="2" t="s">
        <v>4080</v>
      </c>
      <c r="K1140">
        <v>1205934</v>
      </c>
      <c r="L1140">
        <v>1206449</v>
      </c>
      <c r="M1140">
        <f t="shared" si="17"/>
        <v>516</v>
      </c>
    </row>
    <row r="1141" spans="1:13" x14ac:dyDescent="0.3">
      <c r="A1141" t="s">
        <v>3331</v>
      </c>
      <c r="B1141" t="s">
        <v>11</v>
      </c>
      <c r="C1141">
        <v>1246</v>
      </c>
      <c r="D1141">
        <v>254781206</v>
      </c>
      <c r="E1141" t="s">
        <v>11</v>
      </c>
      <c r="F1141" t="s">
        <v>3332</v>
      </c>
      <c r="G1141" t="s">
        <v>11</v>
      </c>
      <c r="H1141" t="s">
        <v>11</v>
      </c>
      <c r="I1141" s="3" t="s">
        <v>3379</v>
      </c>
      <c r="J1141" s="2" t="s">
        <v>4080</v>
      </c>
      <c r="K1141">
        <v>1206430</v>
      </c>
      <c r="L1141">
        <v>1210170</v>
      </c>
      <c r="M1141">
        <f t="shared" si="17"/>
        <v>3741</v>
      </c>
    </row>
    <row r="1142" spans="1:13" x14ac:dyDescent="0.3">
      <c r="A1142" t="s">
        <v>3333</v>
      </c>
      <c r="B1142" t="s">
        <v>11</v>
      </c>
      <c r="C1142">
        <v>80</v>
      </c>
      <c r="D1142">
        <v>254781207</v>
      </c>
      <c r="E1142" t="s">
        <v>11</v>
      </c>
      <c r="F1142" t="s">
        <v>3334</v>
      </c>
      <c r="G1142" t="s">
        <v>11</v>
      </c>
      <c r="H1142" t="s">
        <v>11</v>
      </c>
      <c r="I1142" s="3" t="s">
        <v>3379</v>
      </c>
      <c r="J1142" s="2" t="s">
        <v>4080</v>
      </c>
      <c r="K1142">
        <v>1210209</v>
      </c>
      <c r="L1142">
        <v>1210451</v>
      </c>
      <c r="M1142">
        <f t="shared" si="17"/>
        <v>243</v>
      </c>
    </row>
    <row r="1143" spans="1:13" x14ac:dyDescent="0.3">
      <c r="A1143" t="s">
        <v>3335</v>
      </c>
      <c r="B1143" t="s">
        <v>11</v>
      </c>
      <c r="C1143">
        <v>578</v>
      </c>
      <c r="D1143">
        <v>254781208</v>
      </c>
      <c r="E1143" t="s">
        <v>11</v>
      </c>
      <c r="F1143" t="s">
        <v>3336</v>
      </c>
      <c r="G1143" t="s">
        <v>11</v>
      </c>
      <c r="H1143" t="s">
        <v>11</v>
      </c>
      <c r="I1143" s="3" t="s">
        <v>3379</v>
      </c>
      <c r="J1143" s="2" t="s">
        <v>4080</v>
      </c>
      <c r="K1143">
        <v>1210476</v>
      </c>
      <c r="L1143">
        <v>1212212</v>
      </c>
      <c r="M1143">
        <f t="shared" si="17"/>
        <v>1737</v>
      </c>
    </row>
    <row r="1144" spans="1:13" x14ac:dyDescent="0.3">
      <c r="A1144" t="s">
        <v>3337</v>
      </c>
      <c r="B1144" t="s">
        <v>11</v>
      </c>
      <c r="C1144">
        <v>175</v>
      </c>
      <c r="D1144">
        <v>254781209</v>
      </c>
      <c r="E1144" t="s">
        <v>11</v>
      </c>
      <c r="F1144" t="s">
        <v>3338</v>
      </c>
      <c r="G1144" t="s">
        <v>11</v>
      </c>
      <c r="H1144" t="s">
        <v>11</v>
      </c>
      <c r="I1144" s="3" t="s">
        <v>3379</v>
      </c>
      <c r="J1144" s="2" t="s">
        <v>4080</v>
      </c>
      <c r="K1144">
        <v>1212205</v>
      </c>
      <c r="L1144">
        <v>1212732</v>
      </c>
      <c r="M1144">
        <f t="shared" si="17"/>
        <v>528</v>
      </c>
    </row>
    <row r="1145" spans="1:13" x14ac:dyDescent="0.3">
      <c r="A1145" t="s">
        <v>3339</v>
      </c>
      <c r="B1145" t="s">
        <v>11</v>
      </c>
      <c r="C1145">
        <v>343</v>
      </c>
      <c r="D1145">
        <v>254781210</v>
      </c>
      <c r="E1145" t="s">
        <v>11</v>
      </c>
      <c r="F1145" t="s">
        <v>3340</v>
      </c>
      <c r="G1145" t="s">
        <v>11</v>
      </c>
      <c r="H1145" t="s">
        <v>11</v>
      </c>
      <c r="I1145" s="3" t="s">
        <v>3379</v>
      </c>
      <c r="J1145" s="2" t="s">
        <v>4080</v>
      </c>
      <c r="K1145">
        <v>1212732</v>
      </c>
      <c r="L1145">
        <v>1213763</v>
      </c>
      <c r="M1145">
        <f t="shared" si="17"/>
        <v>1032</v>
      </c>
    </row>
    <row r="1146" spans="1:13" x14ac:dyDescent="0.3">
      <c r="A1146" t="s">
        <v>3341</v>
      </c>
      <c r="B1146" t="s">
        <v>11</v>
      </c>
      <c r="C1146">
        <v>234</v>
      </c>
      <c r="D1146">
        <v>254781211</v>
      </c>
      <c r="E1146" t="s">
        <v>11</v>
      </c>
      <c r="F1146" t="s">
        <v>3342</v>
      </c>
      <c r="G1146" t="s">
        <v>11</v>
      </c>
      <c r="H1146" t="s">
        <v>11</v>
      </c>
      <c r="I1146" s="3" t="s">
        <v>3379</v>
      </c>
      <c r="J1146" s="2" t="s">
        <v>4080</v>
      </c>
      <c r="K1146">
        <v>1213776</v>
      </c>
      <c r="L1146">
        <v>1214480</v>
      </c>
      <c r="M1146">
        <f t="shared" si="17"/>
        <v>705</v>
      </c>
    </row>
    <row r="1147" spans="1:13" x14ac:dyDescent="0.3">
      <c r="A1147" t="s">
        <v>3343</v>
      </c>
      <c r="B1147" t="s">
        <v>11</v>
      </c>
      <c r="C1147">
        <v>109</v>
      </c>
      <c r="D1147">
        <v>254781212</v>
      </c>
      <c r="E1147" t="s">
        <v>11</v>
      </c>
      <c r="F1147" t="s">
        <v>3344</v>
      </c>
      <c r="G1147" t="s">
        <v>11</v>
      </c>
      <c r="H1147" t="s">
        <v>11</v>
      </c>
      <c r="I1147" s="3" t="s">
        <v>3379</v>
      </c>
      <c r="J1147" s="2" t="s">
        <v>4080</v>
      </c>
      <c r="K1147">
        <v>1214491</v>
      </c>
      <c r="L1147">
        <v>1214820</v>
      </c>
      <c r="M1147">
        <f t="shared" si="17"/>
        <v>330</v>
      </c>
    </row>
    <row r="1148" spans="1:13" x14ac:dyDescent="0.3">
      <c r="A1148" t="s">
        <v>3345</v>
      </c>
      <c r="B1148" t="s">
        <v>11</v>
      </c>
      <c r="C1148">
        <v>556</v>
      </c>
      <c r="D1148">
        <v>254781213</v>
      </c>
      <c r="E1148" t="s">
        <v>11</v>
      </c>
      <c r="F1148" t="s">
        <v>3346</v>
      </c>
      <c r="G1148" t="s">
        <v>11</v>
      </c>
      <c r="H1148" t="s">
        <v>11</v>
      </c>
      <c r="I1148" s="3" t="s">
        <v>4077</v>
      </c>
      <c r="J1148" s="2" t="s">
        <v>4080</v>
      </c>
      <c r="K1148">
        <v>1214813</v>
      </c>
      <c r="L1148">
        <v>1216483</v>
      </c>
      <c r="M1148">
        <f t="shared" si="17"/>
        <v>1671</v>
      </c>
    </row>
    <row r="1149" spans="1:13" x14ac:dyDescent="0.3">
      <c r="A1149" t="s">
        <v>3347</v>
      </c>
      <c r="B1149" t="s">
        <v>11</v>
      </c>
      <c r="C1149">
        <v>110</v>
      </c>
      <c r="D1149">
        <v>254781214</v>
      </c>
      <c r="E1149" t="s">
        <v>11</v>
      </c>
      <c r="F1149" t="s">
        <v>3348</v>
      </c>
      <c r="G1149" t="s">
        <v>11</v>
      </c>
      <c r="H1149" t="s">
        <v>11</v>
      </c>
      <c r="I1149" s="3" t="s">
        <v>3379</v>
      </c>
      <c r="J1149" s="2" t="s">
        <v>4080</v>
      </c>
      <c r="K1149">
        <v>1216480</v>
      </c>
      <c r="L1149">
        <v>1216812</v>
      </c>
      <c r="M1149">
        <f t="shared" si="17"/>
        <v>333</v>
      </c>
    </row>
    <row r="1150" spans="1:13" x14ac:dyDescent="0.3">
      <c r="A1150" t="s">
        <v>3349</v>
      </c>
      <c r="B1150" t="s">
        <v>11</v>
      </c>
      <c r="C1150">
        <v>511</v>
      </c>
      <c r="D1150">
        <v>254781215</v>
      </c>
      <c r="E1150" t="s">
        <v>11</v>
      </c>
      <c r="F1150" t="s">
        <v>3350</v>
      </c>
      <c r="G1150" t="s">
        <v>11</v>
      </c>
      <c r="H1150" t="s">
        <v>11</v>
      </c>
      <c r="I1150" s="3" t="s">
        <v>4075</v>
      </c>
      <c r="J1150" s="2" t="s">
        <v>4080</v>
      </c>
      <c r="K1150">
        <v>1216885</v>
      </c>
      <c r="L1150">
        <v>1218420</v>
      </c>
      <c r="M1150">
        <f t="shared" si="17"/>
        <v>1536</v>
      </c>
    </row>
    <row r="1151" spans="1:13" x14ac:dyDescent="0.3">
      <c r="A1151" t="s">
        <v>3351</v>
      </c>
      <c r="B1151" t="s">
        <v>11</v>
      </c>
      <c r="C1151">
        <v>38</v>
      </c>
      <c r="D1151">
        <v>254781216</v>
      </c>
      <c r="E1151" t="s">
        <v>11</v>
      </c>
      <c r="F1151" t="s">
        <v>3352</v>
      </c>
      <c r="G1151" t="s">
        <v>11</v>
      </c>
      <c r="H1151" t="s">
        <v>11</v>
      </c>
      <c r="I1151" s="3" t="s">
        <v>3379</v>
      </c>
      <c r="J1151" s="2" t="s">
        <v>4080</v>
      </c>
      <c r="K1151">
        <v>1218677</v>
      </c>
      <c r="L1151">
        <v>1218793</v>
      </c>
      <c r="M1151">
        <f t="shared" si="17"/>
        <v>117</v>
      </c>
    </row>
    <row r="1152" spans="1:13" x14ac:dyDescent="0.3">
      <c r="A1152" t="s">
        <v>3353</v>
      </c>
      <c r="B1152" t="s">
        <v>11</v>
      </c>
      <c r="C1152">
        <v>162</v>
      </c>
      <c r="D1152">
        <v>254781217</v>
      </c>
      <c r="E1152" t="s">
        <v>11</v>
      </c>
      <c r="F1152" t="s">
        <v>3354</v>
      </c>
      <c r="G1152" t="s">
        <v>11</v>
      </c>
      <c r="H1152" t="s">
        <v>11</v>
      </c>
      <c r="I1152" s="3" t="s">
        <v>3379</v>
      </c>
      <c r="J1152" s="2" t="s">
        <v>4080</v>
      </c>
      <c r="K1152">
        <v>1218955</v>
      </c>
      <c r="L1152">
        <v>1219443</v>
      </c>
      <c r="M1152">
        <f t="shared" si="17"/>
        <v>489</v>
      </c>
    </row>
    <row r="1153" spans="1:13" x14ac:dyDescent="0.3">
      <c r="A1153" t="s">
        <v>3355</v>
      </c>
      <c r="B1153" t="s">
        <v>11</v>
      </c>
      <c r="C1153">
        <v>205</v>
      </c>
      <c r="D1153">
        <v>254781218</v>
      </c>
      <c r="E1153" t="s">
        <v>11</v>
      </c>
      <c r="F1153" t="s">
        <v>3356</v>
      </c>
      <c r="G1153" t="s">
        <v>11</v>
      </c>
      <c r="H1153" t="s">
        <v>3357</v>
      </c>
      <c r="I1153" s="3" t="s">
        <v>3379</v>
      </c>
      <c r="J1153" s="2" t="s">
        <v>4080</v>
      </c>
      <c r="K1153">
        <v>1220547</v>
      </c>
      <c r="L1153">
        <v>1221164</v>
      </c>
      <c r="M1153">
        <f t="shared" si="17"/>
        <v>618</v>
      </c>
    </row>
    <row r="1154" spans="1:13" x14ac:dyDescent="0.3">
      <c r="A1154" t="s">
        <v>3358</v>
      </c>
      <c r="B1154" t="s">
        <v>10</v>
      </c>
      <c r="C1154">
        <v>200</v>
      </c>
      <c r="D1154">
        <v>254781219</v>
      </c>
      <c r="E1154" t="s">
        <v>11</v>
      </c>
      <c r="F1154" t="s">
        <v>3359</v>
      </c>
      <c r="G1154" t="s">
        <v>11</v>
      </c>
      <c r="H1154" t="s">
        <v>11</v>
      </c>
      <c r="I1154" s="3" t="s">
        <v>3379</v>
      </c>
      <c r="J1154" s="2" t="s">
        <v>4080</v>
      </c>
      <c r="K1154">
        <v>1221334</v>
      </c>
      <c r="L1154">
        <v>1221936</v>
      </c>
      <c r="M1154">
        <f t="shared" si="17"/>
        <v>603</v>
      </c>
    </row>
    <row r="1155" spans="1:13" x14ac:dyDescent="0.3">
      <c r="A1155" t="s">
        <v>3360</v>
      </c>
      <c r="B1155" t="s">
        <v>10</v>
      </c>
      <c r="C1155">
        <v>130</v>
      </c>
      <c r="D1155">
        <v>254781220</v>
      </c>
      <c r="E1155" t="s">
        <v>11</v>
      </c>
      <c r="F1155" t="s">
        <v>3361</v>
      </c>
      <c r="G1155" t="s">
        <v>11</v>
      </c>
      <c r="H1155" t="s">
        <v>11</v>
      </c>
      <c r="I1155" s="3" t="s">
        <v>3379</v>
      </c>
      <c r="J1155" s="2" t="s">
        <v>4080</v>
      </c>
      <c r="K1155">
        <v>1221998</v>
      </c>
      <c r="L1155">
        <v>1222390</v>
      </c>
      <c r="M1155">
        <f t="shared" ref="M1155:M1163" si="18">ABS(L1155-K1155)+1</f>
        <v>393</v>
      </c>
    </row>
    <row r="1156" spans="1:13" x14ac:dyDescent="0.3">
      <c r="A1156" t="s">
        <v>3362</v>
      </c>
      <c r="B1156" t="s">
        <v>10</v>
      </c>
      <c r="C1156">
        <v>68</v>
      </c>
      <c r="D1156">
        <v>254781221</v>
      </c>
      <c r="E1156" t="s">
        <v>11</v>
      </c>
      <c r="F1156" t="s">
        <v>3363</v>
      </c>
      <c r="G1156" t="s">
        <v>11</v>
      </c>
      <c r="H1156" t="s">
        <v>11</v>
      </c>
      <c r="I1156" s="3" t="s">
        <v>3379</v>
      </c>
      <c r="J1156" s="2" t="s">
        <v>4080</v>
      </c>
      <c r="K1156">
        <v>1222526</v>
      </c>
      <c r="L1156">
        <v>1222732</v>
      </c>
      <c r="M1156">
        <f t="shared" si="18"/>
        <v>207</v>
      </c>
    </row>
    <row r="1157" spans="1:13" x14ac:dyDescent="0.3">
      <c r="A1157" t="s">
        <v>3364</v>
      </c>
      <c r="B1157" t="s">
        <v>10</v>
      </c>
      <c r="C1157">
        <v>70</v>
      </c>
      <c r="D1157">
        <v>254781222</v>
      </c>
      <c r="E1157" t="s">
        <v>11</v>
      </c>
      <c r="F1157" t="s">
        <v>3365</v>
      </c>
      <c r="G1157" t="s">
        <v>11</v>
      </c>
      <c r="H1157" t="s">
        <v>11</v>
      </c>
      <c r="I1157" s="3" t="s">
        <v>3379</v>
      </c>
      <c r="J1157" s="2" t="s">
        <v>4080</v>
      </c>
      <c r="K1157">
        <v>1222725</v>
      </c>
      <c r="L1157">
        <v>1222937</v>
      </c>
      <c r="M1157">
        <f t="shared" si="18"/>
        <v>213</v>
      </c>
    </row>
    <row r="1158" spans="1:13" x14ac:dyDescent="0.3">
      <c r="A1158" t="s">
        <v>3366</v>
      </c>
      <c r="B1158" t="s">
        <v>10</v>
      </c>
      <c r="C1158">
        <v>110</v>
      </c>
      <c r="D1158">
        <v>254781223</v>
      </c>
      <c r="E1158" t="s">
        <v>11</v>
      </c>
      <c r="F1158" t="s">
        <v>3367</v>
      </c>
      <c r="G1158" t="s">
        <v>11</v>
      </c>
      <c r="H1158" t="s">
        <v>1386</v>
      </c>
      <c r="I1158" s="3" t="s">
        <v>4078</v>
      </c>
      <c r="J1158" s="2" t="s">
        <v>4080</v>
      </c>
      <c r="K1158">
        <v>1222969</v>
      </c>
      <c r="L1158">
        <v>1223301</v>
      </c>
      <c r="M1158">
        <f t="shared" si="18"/>
        <v>333</v>
      </c>
    </row>
    <row r="1159" spans="1:13" x14ac:dyDescent="0.3">
      <c r="A1159" t="s">
        <v>3368</v>
      </c>
      <c r="B1159" t="s">
        <v>11</v>
      </c>
      <c r="C1159">
        <v>103</v>
      </c>
      <c r="D1159">
        <v>254781224</v>
      </c>
      <c r="E1159" t="s">
        <v>11</v>
      </c>
      <c r="F1159" t="s">
        <v>3369</v>
      </c>
      <c r="G1159" t="s">
        <v>11</v>
      </c>
      <c r="H1159" t="s">
        <v>11</v>
      </c>
      <c r="I1159" s="3" t="s">
        <v>3379</v>
      </c>
      <c r="J1159" s="2" t="s">
        <v>4080</v>
      </c>
      <c r="K1159">
        <v>1223555</v>
      </c>
      <c r="L1159">
        <v>1223866</v>
      </c>
      <c r="M1159">
        <f t="shared" si="18"/>
        <v>312</v>
      </c>
    </row>
    <row r="1160" spans="1:13" x14ac:dyDescent="0.3">
      <c r="A1160" t="s">
        <v>3370</v>
      </c>
      <c r="B1160" t="s">
        <v>11</v>
      </c>
      <c r="C1160">
        <v>789</v>
      </c>
      <c r="D1160">
        <v>254781225</v>
      </c>
      <c r="E1160" t="s">
        <v>11</v>
      </c>
      <c r="F1160" t="s">
        <v>3371</v>
      </c>
      <c r="G1160" t="s">
        <v>11</v>
      </c>
      <c r="H1160" t="s">
        <v>3372</v>
      </c>
      <c r="I1160" s="3" t="s">
        <v>4079</v>
      </c>
      <c r="J1160" s="2" t="s">
        <v>4080</v>
      </c>
      <c r="K1160">
        <v>1223914</v>
      </c>
      <c r="L1160">
        <v>1226283</v>
      </c>
      <c r="M1160">
        <f t="shared" si="18"/>
        <v>2370</v>
      </c>
    </row>
    <row r="1161" spans="1:13" x14ac:dyDescent="0.3">
      <c r="A1161" t="s">
        <v>3373</v>
      </c>
      <c r="B1161" t="s">
        <v>11</v>
      </c>
      <c r="C1161">
        <v>129</v>
      </c>
      <c r="D1161">
        <v>254781226</v>
      </c>
      <c r="E1161" t="s">
        <v>11</v>
      </c>
      <c r="F1161" t="s">
        <v>3374</v>
      </c>
      <c r="G1161" t="s">
        <v>11</v>
      </c>
      <c r="H1161" t="s">
        <v>11</v>
      </c>
      <c r="I1161" s="3" t="s">
        <v>3379</v>
      </c>
      <c r="J1161" s="2" t="s">
        <v>4080</v>
      </c>
      <c r="K1161">
        <v>1226284</v>
      </c>
      <c r="L1161">
        <v>1226673</v>
      </c>
      <c r="M1161">
        <f t="shared" si="18"/>
        <v>390</v>
      </c>
    </row>
    <row r="1162" spans="1:13" x14ac:dyDescent="0.3">
      <c r="A1162" t="s">
        <v>3375</v>
      </c>
      <c r="B1162" t="s">
        <v>11</v>
      </c>
      <c r="C1162">
        <v>68</v>
      </c>
      <c r="D1162">
        <v>254781227</v>
      </c>
      <c r="E1162" t="s">
        <v>11</v>
      </c>
      <c r="F1162" t="s">
        <v>3376</v>
      </c>
      <c r="G1162" t="s">
        <v>11</v>
      </c>
      <c r="H1162" t="s">
        <v>11</v>
      </c>
      <c r="I1162" s="3" t="s">
        <v>3379</v>
      </c>
      <c r="J1162" s="2" t="s">
        <v>4080</v>
      </c>
      <c r="K1162">
        <v>1226691</v>
      </c>
      <c r="L1162">
        <v>1226897</v>
      </c>
      <c r="M1162">
        <f t="shared" si="18"/>
        <v>207</v>
      </c>
    </row>
    <row r="1163" spans="1:13" x14ac:dyDescent="0.3">
      <c r="A1163" t="s">
        <v>3377</v>
      </c>
      <c r="B1163" t="s">
        <v>11</v>
      </c>
      <c r="C1163">
        <v>87</v>
      </c>
      <c r="D1163">
        <v>254781228</v>
      </c>
      <c r="E1163" t="s">
        <v>11</v>
      </c>
      <c r="F1163" t="s">
        <v>3378</v>
      </c>
      <c r="G1163" t="s">
        <v>11</v>
      </c>
      <c r="H1163" t="s">
        <v>11</v>
      </c>
      <c r="I1163" s="3" t="s">
        <v>3379</v>
      </c>
      <c r="J1163" s="2" t="s">
        <v>4080</v>
      </c>
      <c r="K1163">
        <v>1226894</v>
      </c>
      <c r="L1163">
        <v>1227157</v>
      </c>
      <c r="M1163">
        <f t="shared" si="18"/>
        <v>264</v>
      </c>
    </row>
  </sheetData>
  <sortState ref="A2:M1163">
    <sortCondition ref="K2:K116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9"/>
  <sheetViews>
    <sheetView topLeftCell="I1" zoomScaleNormal="100" workbookViewId="0">
      <selection activeCell="Q6" sqref="Q6"/>
    </sheetView>
  </sheetViews>
  <sheetFormatPr defaultRowHeight="14.4" x14ac:dyDescent="0.3"/>
  <cols>
    <col min="1" max="1" width="14.6640625" customWidth="1"/>
    <col min="3" max="3" width="9.5546875" customWidth="1"/>
    <col min="4" max="4" width="11.44140625" customWidth="1"/>
    <col min="6" max="6" width="15.21875" customWidth="1"/>
    <col min="8" max="8" width="12.21875" customWidth="1"/>
    <col min="9" max="9" width="18.33203125" customWidth="1"/>
    <col min="13" max="13" width="11.6640625" customWidth="1"/>
    <col min="14" max="14" width="15.44140625" customWidth="1"/>
    <col min="16" max="16" width="12.6640625" customWidth="1"/>
    <col min="17" max="17" width="12.5546875" customWidth="1"/>
    <col min="20" max="20" width="14" customWidth="1"/>
    <col min="21" max="21" width="13.33203125" customWidth="1"/>
  </cols>
  <sheetData>
    <row r="1" spans="1:24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861</v>
      </c>
      <c r="K1" s="2" t="s">
        <v>4210</v>
      </c>
      <c r="L1" s="2" t="s">
        <v>4211</v>
      </c>
      <c r="M1" s="2" t="s">
        <v>4212</v>
      </c>
      <c r="N1" s="2" t="s">
        <v>4262</v>
      </c>
      <c r="O1" s="2" t="s">
        <v>4231</v>
      </c>
      <c r="P1" s="2" t="s">
        <v>4266</v>
      </c>
      <c r="Q1" s="2" t="s">
        <v>4233</v>
      </c>
      <c r="R1">
        <f>Table!O12</f>
        <v>200</v>
      </c>
      <c r="S1" t="s">
        <v>4232</v>
      </c>
      <c r="T1" s="2" t="s">
        <v>4258</v>
      </c>
      <c r="U1" s="2" t="s">
        <v>4265</v>
      </c>
      <c r="W1" s="47" t="s">
        <v>4234</v>
      </c>
      <c r="X1" s="48" t="s">
        <v>4235</v>
      </c>
    </row>
    <row r="2" spans="1:24" x14ac:dyDescent="0.3">
      <c r="A2" t="s">
        <v>44</v>
      </c>
      <c r="B2" t="s">
        <v>11</v>
      </c>
      <c r="C2">
        <v>408</v>
      </c>
      <c r="D2">
        <v>254780135</v>
      </c>
      <c r="E2" t="s">
        <v>11</v>
      </c>
      <c r="F2" t="s">
        <v>45</v>
      </c>
      <c r="G2" t="s">
        <v>11</v>
      </c>
      <c r="H2" t="s">
        <v>11</v>
      </c>
      <c r="I2" t="s">
        <v>3379</v>
      </c>
      <c r="J2" s="42" t="s">
        <v>4254</v>
      </c>
      <c r="K2">
        <v>9787</v>
      </c>
      <c r="L2">
        <v>11013</v>
      </c>
      <c r="M2">
        <f>ABS(L2-K2)+1</f>
        <v>1227</v>
      </c>
      <c r="N2">
        <v>0</v>
      </c>
      <c r="O2">
        <v>0</v>
      </c>
      <c r="P2">
        <f>IF(U3 &lt;&gt; 0, 0, U2)</f>
        <v>0</v>
      </c>
      <c r="Q2">
        <v>0</v>
      </c>
      <c r="T2">
        <v>0</v>
      </c>
      <c r="U2">
        <f t="shared" ref="U2:U65" si="0">IF(Q2 &lt;&gt; 0, M2 + U1, 0)</f>
        <v>0</v>
      </c>
      <c r="W2" s="49">
        <v>1</v>
      </c>
      <c r="X2" s="50">
        <f>COUNTIF(Q$2:Q$585, "="&amp;W2) - SUM(X3:X$21)</f>
        <v>62</v>
      </c>
    </row>
    <row r="3" spans="1:24" x14ac:dyDescent="0.3">
      <c r="A3" t="s">
        <v>49</v>
      </c>
      <c r="B3" t="s">
        <v>11</v>
      </c>
      <c r="C3">
        <v>779</v>
      </c>
      <c r="D3">
        <v>254780137</v>
      </c>
      <c r="E3" t="s">
        <v>50</v>
      </c>
      <c r="F3" t="s">
        <v>51</v>
      </c>
      <c r="G3" t="s">
        <v>11</v>
      </c>
      <c r="H3" t="s">
        <v>52</v>
      </c>
      <c r="I3" t="s">
        <v>3387</v>
      </c>
      <c r="J3" s="42" t="s">
        <v>4254</v>
      </c>
      <c r="K3">
        <v>12818</v>
      </c>
      <c r="L3">
        <v>15157</v>
      </c>
      <c r="M3">
        <f t="shared" ref="M3:M66" si="1">ABS(L3-K3)+1</f>
        <v>2340</v>
      </c>
      <c r="N3">
        <f>IF(O3&lt;0, IF(J3 = "CDS", IF(J2 = "RNA", 1, 0), 0), 0)+IF(O3&lt;0, IF(J3 = "RNA", IF(J2 = "CDS", 1, 0), 0), 0)</f>
        <v>0</v>
      </c>
      <c r="O3">
        <f>K3-L2+1</f>
        <v>1806</v>
      </c>
      <c r="P3">
        <f t="shared" ref="P3:P66" si="2">IF(U4 &lt;&gt; 0, 0, U3)</f>
        <v>0</v>
      </c>
      <c r="Q3">
        <f>IF(O3&lt;R$1, Q2 + 1, 0)</f>
        <v>0</v>
      </c>
      <c r="T3">
        <f t="shared" ref="T3:T66" si="3">IF(O3&gt;0, IF(J3 = "CDS", IF(J2 = "RNA", 1, 0), 0), 0)+IF(O3&gt;0, IF(J3 = "RNA", IF(J2 = "CDS", 1, 0), 0), 0)</f>
        <v>0</v>
      </c>
      <c r="U3">
        <f t="shared" si="0"/>
        <v>0</v>
      </c>
      <c r="W3" s="49">
        <f>W2+1</f>
        <v>2</v>
      </c>
      <c r="X3" s="50">
        <f>COUNTIF(Q$2:Q$585, "="&amp;W3) - SUM(X4:X$21)</f>
        <v>28</v>
      </c>
    </row>
    <row r="4" spans="1:24" x14ac:dyDescent="0.3">
      <c r="A4" t="s">
        <v>65</v>
      </c>
      <c r="B4" t="s">
        <v>11</v>
      </c>
      <c r="C4">
        <v>1398</v>
      </c>
      <c r="D4">
        <v>254780142</v>
      </c>
      <c r="E4" t="s">
        <v>66</v>
      </c>
      <c r="F4" t="s">
        <v>67</v>
      </c>
      <c r="G4" t="s">
        <v>11</v>
      </c>
      <c r="H4" t="s">
        <v>68</v>
      </c>
      <c r="I4" t="s">
        <v>3392</v>
      </c>
      <c r="J4" s="42" t="s">
        <v>4254</v>
      </c>
      <c r="K4">
        <v>19927</v>
      </c>
      <c r="L4">
        <v>24123</v>
      </c>
      <c r="M4">
        <f t="shared" si="1"/>
        <v>4197</v>
      </c>
      <c r="N4">
        <f t="shared" ref="N4:N67" si="4">IF(O4&lt;0, IF(J4 = "CDS", IF(J3 = "RNA", 1, 0), 0), 0)+IF(O4&lt;0, IF(J4 = "RNA", IF(J3 = "CDS", 1, 0), 0), 0)</f>
        <v>0</v>
      </c>
      <c r="O4">
        <f t="shared" ref="O4:O67" si="5">K4-L3+1</f>
        <v>4771</v>
      </c>
      <c r="P4">
        <f t="shared" si="2"/>
        <v>0</v>
      </c>
      <c r="Q4">
        <f t="shared" ref="Q4:Q67" si="6">IF(O4&lt;R$1, Q3 + 1, 0)</f>
        <v>0</v>
      </c>
      <c r="T4">
        <f t="shared" si="3"/>
        <v>0</v>
      </c>
      <c r="U4">
        <f t="shared" si="0"/>
        <v>0</v>
      </c>
      <c r="W4" s="49">
        <f t="shared" ref="W4:W21" si="7">W3+1</f>
        <v>3</v>
      </c>
      <c r="X4" s="50">
        <f>COUNTIF(Q$2:Q$585, "="&amp;W4) - SUM(X5:X$21)</f>
        <v>13</v>
      </c>
    </row>
    <row r="5" spans="1:24" x14ac:dyDescent="0.3">
      <c r="A5" t="s">
        <v>70</v>
      </c>
      <c r="B5" t="s">
        <v>11</v>
      </c>
      <c r="C5">
        <v>1386</v>
      </c>
      <c r="D5">
        <v>254780143</v>
      </c>
      <c r="E5" t="s">
        <v>71</v>
      </c>
      <c r="F5" t="s">
        <v>72</v>
      </c>
      <c r="G5" t="s">
        <v>11</v>
      </c>
      <c r="H5" t="s">
        <v>73</v>
      </c>
      <c r="I5" t="s">
        <v>3393</v>
      </c>
      <c r="J5" s="42" t="s">
        <v>4254</v>
      </c>
      <c r="K5">
        <v>24186</v>
      </c>
      <c r="L5">
        <v>28346</v>
      </c>
      <c r="M5">
        <f t="shared" si="1"/>
        <v>4161</v>
      </c>
      <c r="N5">
        <f t="shared" si="4"/>
        <v>0</v>
      </c>
      <c r="O5">
        <f t="shared" si="5"/>
        <v>64</v>
      </c>
      <c r="P5">
        <f t="shared" si="2"/>
        <v>0</v>
      </c>
      <c r="Q5">
        <f>IF(O5&lt;R$1, Q4 + 1, 0)</f>
        <v>1</v>
      </c>
      <c r="T5">
        <f t="shared" si="3"/>
        <v>0</v>
      </c>
      <c r="U5">
        <f t="shared" si="0"/>
        <v>4161</v>
      </c>
      <c r="W5" s="49">
        <f t="shared" si="7"/>
        <v>4</v>
      </c>
      <c r="X5" s="50">
        <f>COUNTIF(Q$2:Q$585, "="&amp;W5) - SUM(X6:X$21)</f>
        <v>6</v>
      </c>
    </row>
    <row r="6" spans="1:24" x14ac:dyDescent="0.3">
      <c r="A6" t="s">
        <v>74</v>
      </c>
      <c r="B6" t="s">
        <v>11</v>
      </c>
      <c r="C6">
        <v>126</v>
      </c>
      <c r="D6">
        <v>254780144</v>
      </c>
      <c r="E6" t="s">
        <v>11</v>
      </c>
      <c r="F6" t="s">
        <v>75</v>
      </c>
      <c r="G6" t="s">
        <v>11</v>
      </c>
      <c r="H6" t="s">
        <v>76</v>
      </c>
      <c r="I6" t="s">
        <v>3394</v>
      </c>
      <c r="J6" s="42" t="s">
        <v>4254</v>
      </c>
      <c r="K6">
        <v>28458</v>
      </c>
      <c r="L6">
        <v>28838</v>
      </c>
      <c r="M6">
        <f t="shared" si="1"/>
        <v>381</v>
      </c>
      <c r="N6">
        <f t="shared" si="4"/>
        <v>0</v>
      </c>
      <c r="O6">
        <f t="shared" si="5"/>
        <v>113</v>
      </c>
      <c r="P6">
        <f t="shared" si="2"/>
        <v>0</v>
      </c>
      <c r="Q6">
        <f>IF(O6&lt;R$1, Q5 + 1, 0)</f>
        <v>2</v>
      </c>
      <c r="T6">
        <f t="shared" si="3"/>
        <v>0</v>
      </c>
      <c r="U6">
        <f t="shared" si="0"/>
        <v>4542</v>
      </c>
      <c r="W6" s="49">
        <f t="shared" si="7"/>
        <v>5</v>
      </c>
      <c r="X6" s="50">
        <f>COUNTIF(Q$2:Q$585, "="&amp;W6) - SUM(X7:X$21)</f>
        <v>4</v>
      </c>
    </row>
    <row r="7" spans="1:24" x14ac:dyDescent="0.3">
      <c r="A7" t="s">
        <v>77</v>
      </c>
      <c r="B7" t="s">
        <v>11</v>
      </c>
      <c r="C7">
        <v>172</v>
      </c>
      <c r="D7">
        <v>254780145</v>
      </c>
      <c r="E7" t="s">
        <v>78</v>
      </c>
      <c r="F7" t="s">
        <v>79</v>
      </c>
      <c r="G7" t="s">
        <v>11</v>
      </c>
      <c r="H7" t="s">
        <v>80</v>
      </c>
      <c r="I7" t="s">
        <v>3395</v>
      </c>
      <c r="J7" s="42" t="s">
        <v>4254</v>
      </c>
      <c r="K7">
        <v>28887</v>
      </c>
      <c r="L7">
        <v>29405</v>
      </c>
      <c r="M7">
        <f t="shared" si="1"/>
        <v>519</v>
      </c>
      <c r="N7">
        <f t="shared" si="4"/>
        <v>0</v>
      </c>
      <c r="O7">
        <f t="shared" si="5"/>
        <v>50</v>
      </c>
      <c r="P7">
        <f t="shared" si="2"/>
        <v>0</v>
      </c>
      <c r="Q7">
        <f t="shared" si="6"/>
        <v>3</v>
      </c>
      <c r="T7">
        <f t="shared" si="3"/>
        <v>0</v>
      </c>
      <c r="U7">
        <f t="shared" si="0"/>
        <v>5061</v>
      </c>
      <c r="W7" s="49">
        <f t="shared" si="7"/>
        <v>6</v>
      </c>
      <c r="X7" s="50">
        <f>COUNTIF(Q$2:Q$585, "="&amp;W7) - SUM(X8:X$21)</f>
        <v>1</v>
      </c>
    </row>
    <row r="8" spans="1:24" x14ac:dyDescent="0.3">
      <c r="A8" t="s">
        <v>81</v>
      </c>
      <c r="B8" t="s">
        <v>11</v>
      </c>
      <c r="C8">
        <v>232</v>
      </c>
      <c r="D8">
        <v>254780146</v>
      </c>
      <c r="E8" t="s">
        <v>82</v>
      </c>
      <c r="F8" t="s">
        <v>83</v>
      </c>
      <c r="G8" t="s">
        <v>11</v>
      </c>
      <c r="H8" t="s">
        <v>84</v>
      </c>
      <c r="I8" t="s">
        <v>3396</v>
      </c>
      <c r="J8" s="42" t="s">
        <v>4254</v>
      </c>
      <c r="K8">
        <v>29578</v>
      </c>
      <c r="L8">
        <v>30276</v>
      </c>
      <c r="M8">
        <f t="shared" si="1"/>
        <v>699</v>
      </c>
      <c r="N8">
        <f t="shared" si="4"/>
        <v>0</v>
      </c>
      <c r="O8">
        <f t="shared" si="5"/>
        <v>174</v>
      </c>
      <c r="P8">
        <f t="shared" si="2"/>
        <v>0</v>
      </c>
      <c r="Q8">
        <f t="shared" si="6"/>
        <v>4</v>
      </c>
      <c r="T8">
        <f t="shared" si="3"/>
        <v>0</v>
      </c>
      <c r="U8">
        <f t="shared" si="0"/>
        <v>5760</v>
      </c>
      <c r="W8" s="49">
        <f t="shared" si="7"/>
        <v>7</v>
      </c>
      <c r="X8" s="50">
        <f>COUNTIF(Q$2:Q$585, "="&amp;W8) - SUM(X9:X$21)</f>
        <v>3</v>
      </c>
    </row>
    <row r="9" spans="1:24" x14ac:dyDescent="0.3">
      <c r="A9" t="s">
        <v>85</v>
      </c>
      <c r="B9" t="s">
        <v>11</v>
      </c>
      <c r="C9">
        <v>142</v>
      </c>
      <c r="D9">
        <v>254780147</v>
      </c>
      <c r="E9" t="s">
        <v>86</v>
      </c>
      <c r="F9" t="s">
        <v>87</v>
      </c>
      <c r="G9" t="s">
        <v>11</v>
      </c>
      <c r="H9" t="s">
        <v>88</v>
      </c>
      <c r="I9" t="s">
        <v>3397</v>
      </c>
      <c r="J9" s="42" t="s">
        <v>4254</v>
      </c>
      <c r="K9">
        <v>30278</v>
      </c>
      <c r="L9">
        <v>30706</v>
      </c>
      <c r="M9">
        <f t="shared" si="1"/>
        <v>429</v>
      </c>
      <c r="N9">
        <f t="shared" si="4"/>
        <v>0</v>
      </c>
      <c r="O9">
        <f t="shared" si="5"/>
        <v>3</v>
      </c>
      <c r="P9">
        <f t="shared" si="2"/>
        <v>0</v>
      </c>
      <c r="Q9">
        <f t="shared" si="6"/>
        <v>5</v>
      </c>
      <c r="T9">
        <f t="shared" si="3"/>
        <v>0</v>
      </c>
      <c r="U9">
        <f t="shared" si="0"/>
        <v>6189</v>
      </c>
      <c r="W9" s="49">
        <f t="shared" si="7"/>
        <v>8</v>
      </c>
      <c r="X9" s="50">
        <f>COUNTIF(Q$2:Q$585, "="&amp;W9) - SUM(X10:X$21)</f>
        <v>0</v>
      </c>
    </row>
    <row r="10" spans="1:24" x14ac:dyDescent="0.3">
      <c r="A10" t="s">
        <v>89</v>
      </c>
      <c r="B10" t="s">
        <v>11</v>
      </c>
      <c r="C10">
        <v>177</v>
      </c>
      <c r="D10">
        <v>254780148</v>
      </c>
      <c r="E10" t="s">
        <v>90</v>
      </c>
      <c r="F10" t="s">
        <v>91</v>
      </c>
      <c r="G10" t="s">
        <v>11</v>
      </c>
      <c r="H10" t="s">
        <v>92</v>
      </c>
      <c r="I10" t="s">
        <v>3398</v>
      </c>
      <c r="J10" s="42" t="s">
        <v>4254</v>
      </c>
      <c r="K10">
        <v>30797</v>
      </c>
      <c r="L10">
        <v>31330</v>
      </c>
      <c r="M10">
        <f t="shared" si="1"/>
        <v>534</v>
      </c>
      <c r="N10">
        <f t="shared" si="4"/>
        <v>0</v>
      </c>
      <c r="O10">
        <f t="shared" si="5"/>
        <v>92</v>
      </c>
      <c r="P10">
        <f t="shared" si="2"/>
        <v>0</v>
      </c>
      <c r="Q10">
        <f t="shared" si="6"/>
        <v>6</v>
      </c>
      <c r="T10">
        <f t="shared" si="3"/>
        <v>0</v>
      </c>
      <c r="U10">
        <f t="shared" si="0"/>
        <v>6723</v>
      </c>
      <c r="W10" s="49">
        <f t="shared" si="7"/>
        <v>9</v>
      </c>
      <c r="X10" s="50">
        <f>COUNTIF(Q$2:Q$585, "="&amp;W10) - SUM(X11:X$21)</f>
        <v>1</v>
      </c>
    </row>
    <row r="11" spans="1:24" x14ac:dyDescent="0.3">
      <c r="A11" t="s">
        <v>93</v>
      </c>
      <c r="B11" t="s">
        <v>11</v>
      </c>
      <c r="C11">
        <v>67</v>
      </c>
      <c r="D11">
        <v>254780149</v>
      </c>
      <c r="E11" t="s">
        <v>11</v>
      </c>
      <c r="F11" t="s">
        <v>94</v>
      </c>
      <c r="G11" t="s">
        <v>11</v>
      </c>
      <c r="H11" t="s">
        <v>95</v>
      </c>
      <c r="I11" t="s">
        <v>3379</v>
      </c>
      <c r="J11" s="42" t="s">
        <v>4254</v>
      </c>
      <c r="K11">
        <v>31352</v>
      </c>
      <c r="L11">
        <v>31555</v>
      </c>
      <c r="M11">
        <f t="shared" si="1"/>
        <v>204</v>
      </c>
      <c r="N11">
        <f t="shared" si="4"/>
        <v>0</v>
      </c>
      <c r="O11">
        <f t="shared" si="5"/>
        <v>23</v>
      </c>
      <c r="P11">
        <f t="shared" si="2"/>
        <v>0</v>
      </c>
      <c r="Q11">
        <f t="shared" si="6"/>
        <v>7</v>
      </c>
      <c r="T11">
        <f t="shared" si="3"/>
        <v>0</v>
      </c>
      <c r="U11">
        <f t="shared" si="0"/>
        <v>6927</v>
      </c>
      <c r="W11" s="49">
        <f t="shared" si="7"/>
        <v>10</v>
      </c>
      <c r="X11" s="50">
        <f>COUNTIF(Q$2:Q$585, "="&amp;W11) - SUM(X12:X$21)</f>
        <v>0</v>
      </c>
    </row>
    <row r="12" spans="1:24" x14ac:dyDescent="0.3">
      <c r="A12" t="s">
        <v>4081</v>
      </c>
      <c r="B12" t="s">
        <v>11</v>
      </c>
      <c r="C12">
        <v>75</v>
      </c>
      <c r="D12">
        <v>346722692</v>
      </c>
      <c r="E12" t="s">
        <v>11</v>
      </c>
      <c r="F12" t="s">
        <v>4082</v>
      </c>
      <c r="G12" t="s">
        <v>11</v>
      </c>
      <c r="H12" t="s">
        <v>11</v>
      </c>
      <c r="I12" t="s">
        <v>4187</v>
      </c>
      <c r="J12" s="27" t="s">
        <v>69</v>
      </c>
      <c r="K12">
        <v>31660</v>
      </c>
      <c r="L12">
        <v>31734</v>
      </c>
      <c r="M12">
        <f t="shared" si="1"/>
        <v>75</v>
      </c>
      <c r="N12">
        <f t="shared" si="4"/>
        <v>0</v>
      </c>
      <c r="O12">
        <f t="shared" si="5"/>
        <v>106</v>
      </c>
      <c r="P12">
        <f t="shared" si="2"/>
        <v>0</v>
      </c>
      <c r="Q12">
        <f t="shared" si="6"/>
        <v>8</v>
      </c>
      <c r="T12">
        <f t="shared" si="3"/>
        <v>1</v>
      </c>
      <c r="U12">
        <f t="shared" si="0"/>
        <v>7002</v>
      </c>
      <c r="W12" s="49">
        <f t="shared" si="7"/>
        <v>11</v>
      </c>
      <c r="X12" s="50">
        <f>COUNTIF(Q$2:Q$585, "="&amp;W12) - SUM(X13:X$21)</f>
        <v>2</v>
      </c>
    </row>
    <row r="13" spans="1:24" x14ac:dyDescent="0.3">
      <c r="A13" t="s">
        <v>96</v>
      </c>
      <c r="B13" t="s">
        <v>11</v>
      </c>
      <c r="C13">
        <v>392</v>
      </c>
      <c r="D13">
        <v>254780150</v>
      </c>
      <c r="E13" t="s">
        <v>11</v>
      </c>
      <c r="F13" t="s">
        <v>97</v>
      </c>
      <c r="G13" t="s">
        <v>11</v>
      </c>
      <c r="H13" t="s">
        <v>98</v>
      </c>
      <c r="I13" t="s">
        <v>3399</v>
      </c>
      <c r="J13" s="42" t="s">
        <v>4254</v>
      </c>
      <c r="K13">
        <v>31790</v>
      </c>
      <c r="L13">
        <v>32968</v>
      </c>
      <c r="M13">
        <f t="shared" si="1"/>
        <v>1179</v>
      </c>
      <c r="N13">
        <f t="shared" si="4"/>
        <v>0</v>
      </c>
      <c r="O13">
        <f t="shared" si="5"/>
        <v>57</v>
      </c>
      <c r="P13">
        <f t="shared" si="2"/>
        <v>0</v>
      </c>
      <c r="Q13">
        <f t="shared" si="6"/>
        <v>9</v>
      </c>
      <c r="T13">
        <f t="shared" si="3"/>
        <v>1</v>
      </c>
      <c r="U13">
        <f t="shared" si="0"/>
        <v>8181</v>
      </c>
      <c r="W13" s="49">
        <f t="shared" si="7"/>
        <v>12</v>
      </c>
      <c r="X13" s="50">
        <f>COUNTIF(Q$2:Q$585, "="&amp;W13) - SUM(X14:X$21)</f>
        <v>0</v>
      </c>
    </row>
    <row r="14" spans="1:24" x14ac:dyDescent="0.3">
      <c r="A14" t="s">
        <v>4083</v>
      </c>
      <c r="B14" t="s">
        <v>11</v>
      </c>
      <c r="C14">
        <v>76</v>
      </c>
      <c r="D14">
        <v>346722692</v>
      </c>
      <c r="E14" t="s">
        <v>11</v>
      </c>
      <c r="F14" t="s">
        <v>4084</v>
      </c>
      <c r="G14" t="s">
        <v>11</v>
      </c>
      <c r="H14" t="s">
        <v>11</v>
      </c>
      <c r="I14" t="s">
        <v>4188</v>
      </c>
      <c r="J14" s="27" t="s">
        <v>69</v>
      </c>
      <c r="K14">
        <v>33018</v>
      </c>
      <c r="L14">
        <v>33093</v>
      </c>
      <c r="M14">
        <f t="shared" si="1"/>
        <v>76</v>
      </c>
      <c r="N14">
        <f t="shared" si="4"/>
        <v>0</v>
      </c>
      <c r="O14">
        <f t="shared" si="5"/>
        <v>51</v>
      </c>
      <c r="P14">
        <f t="shared" si="2"/>
        <v>0</v>
      </c>
      <c r="Q14">
        <f t="shared" si="6"/>
        <v>10</v>
      </c>
      <c r="T14">
        <f t="shared" si="3"/>
        <v>1</v>
      </c>
      <c r="U14">
        <f t="shared" si="0"/>
        <v>8257</v>
      </c>
      <c r="W14" s="49">
        <f t="shared" si="7"/>
        <v>13</v>
      </c>
      <c r="X14" s="50">
        <f>COUNTIF(Q$2:Q$585, "="&amp;W14) - SUM(X15:X$21)</f>
        <v>0</v>
      </c>
    </row>
    <row r="15" spans="1:24" x14ac:dyDescent="0.3">
      <c r="A15" t="s">
        <v>99</v>
      </c>
      <c r="B15" t="s">
        <v>11</v>
      </c>
      <c r="C15">
        <v>408</v>
      </c>
      <c r="D15">
        <v>254780151</v>
      </c>
      <c r="E15" t="s">
        <v>100</v>
      </c>
      <c r="F15" t="s">
        <v>101</v>
      </c>
      <c r="G15" t="s">
        <v>11</v>
      </c>
      <c r="H15" t="s">
        <v>102</v>
      </c>
      <c r="I15" t="s">
        <v>3400</v>
      </c>
      <c r="J15" s="42" t="s">
        <v>4254</v>
      </c>
      <c r="K15">
        <v>33253</v>
      </c>
      <c r="L15">
        <v>34479</v>
      </c>
      <c r="M15">
        <f t="shared" si="1"/>
        <v>1227</v>
      </c>
      <c r="N15">
        <f t="shared" si="4"/>
        <v>0</v>
      </c>
      <c r="O15">
        <f t="shared" si="5"/>
        <v>161</v>
      </c>
      <c r="P15">
        <f t="shared" si="2"/>
        <v>9484</v>
      </c>
      <c r="Q15">
        <f t="shared" si="6"/>
        <v>11</v>
      </c>
      <c r="T15">
        <f t="shared" si="3"/>
        <v>1</v>
      </c>
      <c r="U15">
        <f t="shared" si="0"/>
        <v>9484</v>
      </c>
      <c r="W15" s="49">
        <f t="shared" si="7"/>
        <v>14</v>
      </c>
      <c r="X15" s="50">
        <f>COUNTIF(Q$2:Q$585, "="&amp;W15) - SUM(X16:X$21)</f>
        <v>0</v>
      </c>
    </row>
    <row r="16" spans="1:24" x14ac:dyDescent="0.3">
      <c r="A16" t="s">
        <v>103</v>
      </c>
      <c r="B16" t="s">
        <v>11</v>
      </c>
      <c r="C16">
        <v>82</v>
      </c>
      <c r="D16">
        <v>254780152</v>
      </c>
      <c r="E16" t="s">
        <v>11</v>
      </c>
      <c r="F16" t="s">
        <v>104</v>
      </c>
      <c r="G16" t="s">
        <v>11</v>
      </c>
      <c r="H16" t="s">
        <v>105</v>
      </c>
      <c r="I16" t="s">
        <v>3401</v>
      </c>
      <c r="J16" s="42" t="s">
        <v>4254</v>
      </c>
      <c r="K16">
        <v>35674</v>
      </c>
      <c r="L16">
        <v>35922</v>
      </c>
      <c r="M16">
        <f t="shared" si="1"/>
        <v>249</v>
      </c>
      <c r="N16">
        <f t="shared" si="4"/>
        <v>0</v>
      </c>
      <c r="O16">
        <f t="shared" si="5"/>
        <v>1196</v>
      </c>
      <c r="P16">
        <f t="shared" si="2"/>
        <v>0</v>
      </c>
      <c r="Q16">
        <f t="shared" si="6"/>
        <v>0</v>
      </c>
      <c r="T16">
        <f t="shared" si="3"/>
        <v>0</v>
      </c>
      <c r="U16">
        <f t="shared" si="0"/>
        <v>0</v>
      </c>
      <c r="W16" s="49">
        <f t="shared" si="7"/>
        <v>15</v>
      </c>
      <c r="X16" s="50">
        <f>COUNTIF(Q$2:Q$585, "="&amp;W16) - SUM(X17:X$21)</f>
        <v>0</v>
      </c>
    </row>
    <row r="17" spans="1:24" x14ac:dyDescent="0.3">
      <c r="A17" t="s">
        <v>106</v>
      </c>
      <c r="B17" t="s">
        <v>11</v>
      </c>
      <c r="C17">
        <v>391</v>
      </c>
      <c r="D17">
        <v>254780153</v>
      </c>
      <c r="E17" t="s">
        <v>11</v>
      </c>
      <c r="F17" t="s">
        <v>107</v>
      </c>
      <c r="G17" t="s">
        <v>11</v>
      </c>
      <c r="H17" t="s">
        <v>108</v>
      </c>
      <c r="I17" t="s">
        <v>3402</v>
      </c>
      <c r="J17" s="42" t="s">
        <v>4254</v>
      </c>
      <c r="K17">
        <v>36130</v>
      </c>
      <c r="L17">
        <v>37305</v>
      </c>
      <c r="M17">
        <f t="shared" si="1"/>
        <v>1176</v>
      </c>
      <c r="N17">
        <f t="shared" si="4"/>
        <v>0</v>
      </c>
      <c r="O17">
        <f t="shared" si="5"/>
        <v>209</v>
      </c>
      <c r="P17">
        <f t="shared" si="2"/>
        <v>0</v>
      </c>
      <c r="Q17">
        <f t="shared" si="6"/>
        <v>0</v>
      </c>
      <c r="T17">
        <f t="shared" si="3"/>
        <v>0</v>
      </c>
      <c r="U17">
        <f t="shared" si="0"/>
        <v>0</v>
      </c>
      <c r="W17" s="49">
        <f t="shared" si="7"/>
        <v>16</v>
      </c>
      <c r="X17" s="50">
        <f>COUNTIF(Q$2:Q$585, "="&amp;W17) - SUM(X18:X$21)</f>
        <v>1</v>
      </c>
    </row>
    <row r="18" spans="1:24" x14ac:dyDescent="0.3">
      <c r="A18" t="s">
        <v>111</v>
      </c>
      <c r="B18" t="s">
        <v>11</v>
      </c>
      <c r="C18">
        <v>31</v>
      </c>
      <c r="D18">
        <v>254780155</v>
      </c>
      <c r="E18" t="s">
        <v>11</v>
      </c>
      <c r="F18" t="s">
        <v>112</v>
      </c>
      <c r="G18" t="s">
        <v>11</v>
      </c>
      <c r="H18" t="s">
        <v>11</v>
      </c>
      <c r="I18" t="s">
        <v>3379</v>
      </c>
      <c r="J18" s="42" t="s">
        <v>4254</v>
      </c>
      <c r="K18">
        <v>37906</v>
      </c>
      <c r="L18">
        <v>38001</v>
      </c>
      <c r="M18">
        <f t="shared" si="1"/>
        <v>96</v>
      </c>
      <c r="N18">
        <f t="shared" si="4"/>
        <v>0</v>
      </c>
      <c r="O18">
        <f t="shared" si="5"/>
        <v>602</v>
      </c>
      <c r="P18">
        <f t="shared" si="2"/>
        <v>0</v>
      </c>
      <c r="Q18">
        <f t="shared" si="6"/>
        <v>0</v>
      </c>
      <c r="T18">
        <f t="shared" si="3"/>
        <v>0</v>
      </c>
      <c r="U18">
        <f t="shared" si="0"/>
        <v>0</v>
      </c>
      <c r="W18" s="49">
        <f t="shared" si="7"/>
        <v>17</v>
      </c>
      <c r="X18" s="50">
        <f>COUNTIF(Q$2:Q$585, "="&amp;W18) - SUM(X19:X$21)</f>
        <v>0</v>
      </c>
    </row>
    <row r="19" spans="1:24" x14ac:dyDescent="0.3">
      <c r="A19" t="s">
        <v>113</v>
      </c>
      <c r="B19" t="s">
        <v>11</v>
      </c>
      <c r="C19">
        <v>256</v>
      </c>
      <c r="D19">
        <v>254780156</v>
      </c>
      <c r="E19" t="s">
        <v>11</v>
      </c>
      <c r="F19" t="s">
        <v>114</v>
      </c>
      <c r="G19" t="s">
        <v>11</v>
      </c>
      <c r="H19" t="s">
        <v>115</v>
      </c>
      <c r="I19" t="s">
        <v>3403</v>
      </c>
      <c r="J19" s="42" t="s">
        <v>4254</v>
      </c>
      <c r="K19">
        <v>38210</v>
      </c>
      <c r="L19">
        <v>38980</v>
      </c>
      <c r="M19">
        <f t="shared" si="1"/>
        <v>771</v>
      </c>
      <c r="N19">
        <f t="shared" si="4"/>
        <v>0</v>
      </c>
      <c r="O19">
        <f t="shared" si="5"/>
        <v>210</v>
      </c>
      <c r="P19">
        <f t="shared" si="2"/>
        <v>0</v>
      </c>
      <c r="Q19">
        <f t="shared" si="6"/>
        <v>0</v>
      </c>
      <c r="T19">
        <f t="shared" si="3"/>
        <v>0</v>
      </c>
      <c r="U19">
        <f t="shared" si="0"/>
        <v>0</v>
      </c>
      <c r="W19" s="49">
        <f t="shared" si="7"/>
        <v>18</v>
      </c>
      <c r="X19" s="50">
        <f>COUNTIF(Q$2:Q$585, "="&amp;W19) - SUM(X20:X$21)</f>
        <v>0</v>
      </c>
    </row>
    <row r="20" spans="1:24" x14ac:dyDescent="0.3">
      <c r="A20" t="s">
        <v>124</v>
      </c>
      <c r="B20" t="s">
        <v>11</v>
      </c>
      <c r="C20">
        <v>96</v>
      </c>
      <c r="D20">
        <v>254780159</v>
      </c>
      <c r="E20" t="s">
        <v>11</v>
      </c>
      <c r="F20" t="s">
        <v>125</v>
      </c>
      <c r="G20" t="s">
        <v>11</v>
      </c>
      <c r="H20" t="s">
        <v>11</v>
      </c>
      <c r="I20" t="s">
        <v>3379</v>
      </c>
      <c r="J20" s="42" t="s">
        <v>4254</v>
      </c>
      <c r="K20">
        <v>41643</v>
      </c>
      <c r="L20">
        <v>41933</v>
      </c>
      <c r="M20">
        <f t="shared" si="1"/>
        <v>291</v>
      </c>
      <c r="N20">
        <f t="shared" si="4"/>
        <v>0</v>
      </c>
      <c r="O20">
        <f t="shared" si="5"/>
        <v>2664</v>
      </c>
      <c r="P20">
        <f t="shared" si="2"/>
        <v>0</v>
      </c>
      <c r="Q20">
        <f t="shared" si="6"/>
        <v>0</v>
      </c>
      <c r="T20">
        <f t="shared" si="3"/>
        <v>0</v>
      </c>
      <c r="U20">
        <f t="shared" si="0"/>
        <v>0</v>
      </c>
      <c r="W20" s="49">
        <f t="shared" si="7"/>
        <v>19</v>
      </c>
      <c r="X20" s="50">
        <f>COUNTIF(Q$2:Q$585, "="&amp;W20) - SUM(X21:X$21)</f>
        <v>0</v>
      </c>
    </row>
    <row r="21" spans="1:24" x14ac:dyDescent="0.3">
      <c r="A21" t="s">
        <v>128</v>
      </c>
      <c r="B21" t="s">
        <v>11</v>
      </c>
      <c r="C21">
        <v>299</v>
      </c>
      <c r="D21">
        <v>254780161</v>
      </c>
      <c r="E21" t="s">
        <v>11</v>
      </c>
      <c r="F21" t="s">
        <v>129</v>
      </c>
      <c r="G21" t="s">
        <v>11</v>
      </c>
      <c r="H21" t="s">
        <v>130</v>
      </c>
      <c r="I21" t="s">
        <v>3406</v>
      </c>
      <c r="J21" s="42" t="s">
        <v>4254</v>
      </c>
      <c r="K21">
        <v>44016</v>
      </c>
      <c r="L21">
        <v>44915</v>
      </c>
      <c r="M21">
        <f t="shared" si="1"/>
        <v>900</v>
      </c>
      <c r="N21">
        <f t="shared" si="4"/>
        <v>0</v>
      </c>
      <c r="O21">
        <f t="shared" si="5"/>
        <v>2084</v>
      </c>
      <c r="P21">
        <f t="shared" si="2"/>
        <v>0</v>
      </c>
      <c r="Q21">
        <f t="shared" si="6"/>
        <v>0</v>
      </c>
      <c r="T21">
        <f t="shared" si="3"/>
        <v>0</v>
      </c>
      <c r="U21">
        <f t="shared" si="0"/>
        <v>0</v>
      </c>
      <c r="W21" s="49">
        <f t="shared" si="7"/>
        <v>20</v>
      </c>
      <c r="X21" s="50">
        <f>COUNTIF(Q$2:Q$585, "="&amp;W21)</f>
        <v>1</v>
      </c>
    </row>
    <row r="22" spans="1:24" x14ac:dyDescent="0.3">
      <c r="A22" t="s">
        <v>131</v>
      </c>
      <c r="B22" t="s">
        <v>11</v>
      </c>
      <c r="C22">
        <v>36</v>
      </c>
      <c r="D22">
        <v>254780162</v>
      </c>
      <c r="E22" t="s">
        <v>11</v>
      </c>
      <c r="F22" t="s">
        <v>132</v>
      </c>
      <c r="G22" t="s">
        <v>11</v>
      </c>
      <c r="H22" t="s">
        <v>11</v>
      </c>
      <c r="I22" t="s">
        <v>3379</v>
      </c>
      <c r="J22" s="42" t="s">
        <v>4254</v>
      </c>
      <c r="K22">
        <v>44983</v>
      </c>
      <c r="L22">
        <v>45093</v>
      </c>
      <c r="M22">
        <f t="shared" si="1"/>
        <v>111</v>
      </c>
      <c r="N22">
        <f t="shared" si="4"/>
        <v>0</v>
      </c>
      <c r="O22">
        <f t="shared" si="5"/>
        <v>69</v>
      </c>
      <c r="P22">
        <f t="shared" si="2"/>
        <v>0</v>
      </c>
      <c r="Q22">
        <f t="shared" si="6"/>
        <v>1</v>
      </c>
      <c r="T22">
        <f t="shared" si="3"/>
        <v>0</v>
      </c>
      <c r="U22">
        <f t="shared" si="0"/>
        <v>111</v>
      </c>
      <c r="W22" s="47" t="s">
        <v>4236</v>
      </c>
      <c r="X22" s="52">
        <f>SUM(X2:X21)</f>
        <v>122</v>
      </c>
    </row>
    <row r="23" spans="1:24" x14ac:dyDescent="0.3">
      <c r="A23" t="s">
        <v>133</v>
      </c>
      <c r="B23" t="s">
        <v>11</v>
      </c>
      <c r="C23">
        <v>798</v>
      </c>
      <c r="D23">
        <v>254780163</v>
      </c>
      <c r="E23" t="s">
        <v>11</v>
      </c>
      <c r="F23" t="s">
        <v>134</v>
      </c>
      <c r="G23" t="s">
        <v>11</v>
      </c>
      <c r="H23" t="s">
        <v>135</v>
      </c>
      <c r="I23" t="s">
        <v>3407</v>
      </c>
      <c r="J23" s="42" t="s">
        <v>4254</v>
      </c>
      <c r="K23">
        <v>45136</v>
      </c>
      <c r="L23">
        <v>47532</v>
      </c>
      <c r="M23">
        <f t="shared" si="1"/>
        <v>2397</v>
      </c>
      <c r="N23">
        <f t="shared" si="4"/>
        <v>0</v>
      </c>
      <c r="O23">
        <f t="shared" si="5"/>
        <v>44</v>
      </c>
      <c r="P23">
        <f t="shared" si="2"/>
        <v>0</v>
      </c>
      <c r="Q23">
        <f t="shared" si="6"/>
        <v>2</v>
      </c>
      <c r="T23">
        <f t="shared" si="3"/>
        <v>0</v>
      </c>
      <c r="U23">
        <f t="shared" si="0"/>
        <v>2508</v>
      </c>
      <c r="W23" s="49"/>
      <c r="X23" s="50"/>
    </row>
    <row r="24" spans="1:24" x14ac:dyDescent="0.3">
      <c r="A24" t="s">
        <v>136</v>
      </c>
      <c r="B24" t="s">
        <v>11</v>
      </c>
      <c r="C24">
        <v>138</v>
      </c>
      <c r="D24">
        <v>254780164</v>
      </c>
      <c r="E24" t="s">
        <v>11</v>
      </c>
      <c r="F24" t="s">
        <v>137</v>
      </c>
      <c r="G24" t="s">
        <v>11</v>
      </c>
      <c r="H24" t="s">
        <v>138</v>
      </c>
      <c r="I24" t="s">
        <v>3408</v>
      </c>
      <c r="J24" s="42" t="s">
        <v>4254</v>
      </c>
      <c r="K24">
        <v>47543</v>
      </c>
      <c r="L24">
        <v>47959</v>
      </c>
      <c r="M24">
        <f t="shared" si="1"/>
        <v>417</v>
      </c>
      <c r="N24">
        <f t="shared" si="4"/>
        <v>0</v>
      </c>
      <c r="O24">
        <f t="shared" si="5"/>
        <v>12</v>
      </c>
      <c r="P24">
        <f t="shared" si="2"/>
        <v>0</v>
      </c>
      <c r="Q24">
        <f t="shared" si="6"/>
        <v>3</v>
      </c>
      <c r="T24">
        <f t="shared" si="3"/>
        <v>0</v>
      </c>
      <c r="U24">
        <f t="shared" si="0"/>
        <v>2925</v>
      </c>
      <c r="W24" s="53" t="s">
        <v>4250</v>
      </c>
      <c r="X24" s="50">
        <f>COUNTIF(O2:O579, "&lt;0")</f>
        <v>57</v>
      </c>
    </row>
    <row r="25" spans="1:24" x14ac:dyDescent="0.3">
      <c r="A25" t="s">
        <v>139</v>
      </c>
      <c r="B25" t="s">
        <v>11</v>
      </c>
      <c r="C25">
        <v>71</v>
      </c>
      <c r="D25">
        <v>254780165</v>
      </c>
      <c r="E25" t="s">
        <v>11</v>
      </c>
      <c r="F25" t="s">
        <v>140</v>
      </c>
      <c r="G25" t="s">
        <v>11</v>
      </c>
      <c r="H25" t="s">
        <v>11</v>
      </c>
      <c r="I25" t="s">
        <v>3379</v>
      </c>
      <c r="J25" s="42" t="s">
        <v>4254</v>
      </c>
      <c r="K25">
        <v>48061</v>
      </c>
      <c r="L25">
        <v>48276</v>
      </c>
      <c r="M25">
        <f t="shared" si="1"/>
        <v>216</v>
      </c>
      <c r="N25">
        <f t="shared" si="4"/>
        <v>0</v>
      </c>
      <c r="O25">
        <f t="shared" si="5"/>
        <v>103</v>
      </c>
      <c r="P25">
        <f t="shared" si="2"/>
        <v>3141</v>
      </c>
      <c r="Q25">
        <f t="shared" si="6"/>
        <v>4</v>
      </c>
      <c r="T25">
        <f t="shared" si="3"/>
        <v>0</v>
      </c>
      <c r="U25">
        <f t="shared" si="0"/>
        <v>3141</v>
      </c>
      <c r="W25" s="53" t="s">
        <v>4267</v>
      </c>
      <c r="X25" s="50">
        <f>MAX(P2:P579)</f>
        <v>21561</v>
      </c>
    </row>
    <row r="26" spans="1:24" x14ac:dyDescent="0.3">
      <c r="A26" t="s">
        <v>141</v>
      </c>
      <c r="B26" t="s">
        <v>11</v>
      </c>
      <c r="C26">
        <v>261</v>
      </c>
      <c r="D26">
        <v>254780166</v>
      </c>
      <c r="E26" t="s">
        <v>11</v>
      </c>
      <c r="F26" t="s">
        <v>142</v>
      </c>
      <c r="G26" t="s">
        <v>11</v>
      </c>
      <c r="H26" t="s">
        <v>143</v>
      </c>
      <c r="I26" t="s">
        <v>3409</v>
      </c>
      <c r="J26" s="42" t="s">
        <v>4254</v>
      </c>
      <c r="K26">
        <v>48520</v>
      </c>
      <c r="L26">
        <v>49305</v>
      </c>
      <c r="M26">
        <f t="shared" si="1"/>
        <v>786</v>
      </c>
      <c r="N26">
        <f t="shared" si="4"/>
        <v>0</v>
      </c>
      <c r="O26">
        <f t="shared" si="5"/>
        <v>245</v>
      </c>
      <c r="P26">
        <f t="shared" si="2"/>
        <v>0</v>
      </c>
      <c r="Q26">
        <f t="shared" si="6"/>
        <v>0</v>
      </c>
      <c r="T26">
        <f t="shared" si="3"/>
        <v>0</v>
      </c>
      <c r="U26">
        <f t="shared" si="0"/>
        <v>0</v>
      </c>
      <c r="W26" s="53" t="s">
        <v>4252</v>
      </c>
      <c r="X26" s="50">
        <f>COUNTIF(J2:J579, "=RNA")</f>
        <v>23</v>
      </c>
    </row>
    <row r="27" spans="1:24" x14ac:dyDescent="0.3">
      <c r="A27" t="s">
        <v>176</v>
      </c>
      <c r="B27" t="s">
        <v>11</v>
      </c>
      <c r="C27">
        <v>378</v>
      </c>
      <c r="D27">
        <v>254780178</v>
      </c>
      <c r="E27" t="s">
        <v>177</v>
      </c>
      <c r="F27" t="s">
        <v>178</v>
      </c>
      <c r="G27" t="s">
        <v>11</v>
      </c>
      <c r="H27" t="s">
        <v>179</v>
      </c>
      <c r="I27" t="s">
        <v>3417</v>
      </c>
      <c r="J27" s="42" t="s">
        <v>4254</v>
      </c>
      <c r="K27">
        <v>58960</v>
      </c>
      <c r="L27">
        <v>60096</v>
      </c>
      <c r="M27">
        <f t="shared" si="1"/>
        <v>1137</v>
      </c>
      <c r="N27">
        <f t="shared" si="4"/>
        <v>0</v>
      </c>
      <c r="O27">
        <f t="shared" si="5"/>
        <v>9656</v>
      </c>
      <c r="P27">
        <f t="shared" si="2"/>
        <v>0</v>
      </c>
      <c r="Q27">
        <f t="shared" si="6"/>
        <v>0</v>
      </c>
      <c r="T27">
        <f t="shared" si="3"/>
        <v>0</v>
      </c>
      <c r="U27">
        <f t="shared" si="0"/>
        <v>0</v>
      </c>
      <c r="W27" s="54" t="s">
        <v>4253</v>
      </c>
      <c r="X27" s="41">
        <f>578-X26</f>
        <v>555</v>
      </c>
    </row>
    <row r="28" spans="1:24" x14ac:dyDescent="0.3">
      <c r="A28" t="s">
        <v>182</v>
      </c>
      <c r="B28" t="s">
        <v>11</v>
      </c>
      <c r="C28">
        <v>360</v>
      </c>
      <c r="D28">
        <v>254780180</v>
      </c>
      <c r="E28" t="s">
        <v>183</v>
      </c>
      <c r="F28" t="s">
        <v>184</v>
      </c>
      <c r="G28" t="s">
        <v>11</v>
      </c>
      <c r="H28" t="s">
        <v>185</v>
      </c>
      <c r="I28" t="s">
        <v>3418</v>
      </c>
      <c r="J28" s="42" t="s">
        <v>4254</v>
      </c>
      <c r="K28">
        <v>60341</v>
      </c>
      <c r="L28">
        <v>61423</v>
      </c>
      <c r="M28">
        <f t="shared" si="1"/>
        <v>1083</v>
      </c>
      <c r="N28">
        <f t="shared" si="4"/>
        <v>0</v>
      </c>
      <c r="O28">
        <f t="shared" si="5"/>
        <v>246</v>
      </c>
      <c r="P28">
        <f t="shared" si="2"/>
        <v>0</v>
      </c>
      <c r="Q28">
        <f t="shared" si="6"/>
        <v>0</v>
      </c>
      <c r="T28">
        <f t="shared" si="3"/>
        <v>0</v>
      </c>
      <c r="U28">
        <f t="shared" si="0"/>
        <v>0</v>
      </c>
    </row>
    <row r="29" spans="1:24" x14ac:dyDescent="0.3">
      <c r="A29" t="s">
        <v>186</v>
      </c>
      <c r="B29" t="s">
        <v>11</v>
      </c>
      <c r="C29">
        <v>182</v>
      </c>
      <c r="D29">
        <v>254780181</v>
      </c>
      <c r="E29" t="s">
        <v>187</v>
      </c>
      <c r="F29" t="s">
        <v>188</v>
      </c>
      <c r="G29" t="s">
        <v>11</v>
      </c>
      <c r="H29" t="s">
        <v>189</v>
      </c>
      <c r="I29" t="s">
        <v>3419</v>
      </c>
      <c r="J29" s="42" t="s">
        <v>4254</v>
      </c>
      <c r="K29">
        <v>61578</v>
      </c>
      <c r="L29">
        <v>62126</v>
      </c>
      <c r="M29">
        <f t="shared" si="1"/>
        <v>549</v>
      </c>
      <c r="N29">
        <f t="shared" si="4"/>
        <v>0</v>
      </c>
      <c r="O29">
        <f t="shared" si="5"/>
        <v>156</v>
      </c>
      <c r="P29">
        <f t="shared" si="2"/>
        <v>549</v>
      </c>
      <c r="Q29">
        <f t="shared" si="6"/>
        <v>1</v>
      </c>
      <c r="T29">
        <f t="shared" si="3"/>
        <v>0</v>
      </c>
      <c r="U29">
        <f t="shared" si="0"/>
        <v>549</v>
      </c>
    </row>
    <row r="30" spans="1:24" x14ac:dyDescent="0.3">
      <c r="A30" t="s">
        <v>190</v>
      </c>
      <c r="B30" t="s">
        <v>11</v>
      </c>
      <c r="C30">
        <v>910</v>
      </c>
      <c r="D30">
        <v>254780182</v>
      </c>
      <c r="E30" t="s">
        <v>191</v>
      </c>
      <c r="F30" t="s">
        <v>192</v>
      </c>
      <c r="G30" t="s">
        <v>11</v>
      </c>
      <c r="H30" t="s">
        <v>193</v>
      </c>
      <c r="I30" t="s">
        <v>3420</v>
      </c>
      <c r="J30" s="42" t="s">
        <v>4254</v>
      </c>
      <c r="K30">
        <v>62743</v>
      </c>
      <c r="L30">
        <v>65475</v>
      </c>
      <c r="M30">
        <f t="shared" si="1"/>
        <v>2733</v>
      </c>
      <c r="N30">
        <f t="shared" si="4"/>
        <v>0</v>
      </c>
      <c r="O30">
        <f t="shared" si="5"/>
        <v>618</v>
      </c>
      <c r="P30">
        <f t="shared" si="2"/>
        <v>0</v>
      </c>
      <c r="Q30">
        <f t="shared" si="6"/>
        <v>0</v>
      </c>
      <c r="T30">
        <f t="shared" si="3"/>
        <v>0</v>
      </c>
      <c r="U30">
        <f t="shared" si="0"/>
        <v>0</v>
      </c>
    </row>
    <row r="31" spans="1:24" x14ac:dyDescent="0.3">
      <c r="A31" t="s">
        <v>194</v>
      </c>
      <c r="B31" t="s">
        <v>11</v>
      </c>
      <c r="C31">
        <v>159</v>
      </c>
      <c r="D31">
        <v>254780183</v>
      </c>
      <c r="E31" t="s">
        <v>11</v>
      </c>
      <c r="F31" t="s">
        <v>195</v>
      </c>
      <c r="G31" t="s">
        <v>11</v>
      </c>
      <c r="H31" t="s">
        <v>196</v>
      </c>
      <c r="I31" t="s">
        <v>3421</v>
      </c>
      <c r="J31" s="42" t="s">
        <v>4254</v>
      </c>
      <c r="K31">
        <v>65616</v>
      </c>
      <c r="L31">
        <v>66095</v>
      </c>
      <c r="M31">
        <f t="shared" si="1"/>
        <v>480</v>
      </c>
      <c r="N31">
        <f t="shared" si="4"/>
        <v>0</v>
      </c>
      <c r="O31">
        <f t="shared" si="5"/>
        <v>142</v>
      </c>
      <c r="P31">
        <f t="shared" si="2"/>
        <v>480</v>
      </c>
      <c r="Q31">
        <f t="shared" si="6"/>
        <v>1</v>
      </c>
      <c r="T31">
        <f t="shared" si="3"/>
        <v>0</v>
      </c>
      <c r="U31">
        <f t="shared" si="0"/>
        <v>480</v>
      </c>
    </row>
    <row r="32" spans="1:24" x14ac:dyDescent="0.3">
      <c r="A32" t="s">
        <v>205</v>
      </c>
      <c r="B32" t="s">
        <v>11</v>
      </c>
      <c r="C32">
        <v>311</v>
      </c>
      <c r="D32">
        <v>254780186</v>
      </c>
      <c r="E32" t="s">
        <v>206</v>
      </c>
      <c r="F32" t="s">
        <v>207</v>
      </c>
      <c r="G32" t="s">
        <v>11</v>
      </c>
      <c r="H32" t="s">
        <v>208</v>
      </c>
      <c r="I32" t="s">
        <v>3424</v>
      </c>
      <c r="J32" s="42" t="s">
        <v>4254</v>
      </c>
      <c r="K32">
        <v>71726</v>
      </c>
      <c r="L32">
        <v>72661</v>
      </c>
      <c r="M32">
        <f t="shared" si="1"/>
        <v>936</v>
      </c>
      <c r="N32">
        <f t="shared" si="4"/>
        <v>0</v>
      </c>
      <c r="O32">
        <f t="shared" si="5"/>
        <v>5632</v>
      </c>
      <c r="P32">
        <f t="shared" si="2"/>
        <v>0</v>
      </c>
      <c r="Q32">
        <f t="shared" si="6"/>
        <v>0</v>
      </c>
      <c r="T32">
        <f t="shared" si="3"/>
        <v>0</v>
      </c>
      <c r="U32">
        <f t="shared" si="0"/>
        <v>0</v>
      </c>
    </row>
    <row r="33" spans="1:21" x14ac:dyDescent="0.3">
      <c r="A33" t="s">
        <v>209</v>
      </c>
      <c r="B33" t="s">
        <v>11</v>
      </c>
      <c r="C33">
        <v>206</v>
      </c>
      <c r="D33">
        <v>254780187</v>
      </c>
      <c r="E33" t="s">
        <v>210</v>
      </c>
      <c r="F33" t="s">
        <v>211</v>
      </c>
      <c r="G33" t="s">
        <v>11</v>
      </c>
      <c r="H33" t="s">
        <v>212</v>
      </c>
      <c r="I33" t="s">
        <v>3425</v>
      </c>
      <c r="J33" s="42" t="s">
        <v>4254</v>
      </c>
      <c r="K33">
        <v>72701</v>
      </c>
      <c r="L33">
        <v>73321</v>
      </c>
      <c r="M33">
        <f t="shared" si="1"/>
        <v>621</v>
      </c>
      <c r="N33">
        <f t="shared" si="4"/>
        <v>0</v>
      </c>
      <c r="O33">
        <f t="shared" si="5"/>
        <v>41</v>
      </c>
      <c r="P33">
        <f t="shared" si="2"/>
        <v>621</v>
      </c>
      <c r="Q33">
        <f t="shared" si="6"/>
        <v>1</v>
      </c>
      <c r="T33">
        <f t="shared" si="3"/>
        <v>0</v>
      </c>
      <c r="U33">
        <f t="shared" si="0"/>
        <v>621</v>
      </c>
    </row>
    <row r="34" spans="1:21" x14ac:dyDescent="0.3">
      <c r="A34" t="s">
        <v>213</v>
      </c>
      <c r="B34" t="s">
        <v>11</v>
      </c>
      <c r="C34">
        <v>36</v>
      </c>
      <c r="D34">
        <v>254780188</v>
      </c>
      <c r="E34" t="s">
        <v>11</v>
      </c>
      <c r="F34" t="s">
        <v>214</v>
      </c>
      <c r="G34" t="s">
        <v>11</v>
      </c>
      <c r="H34" t="s">
        <v>11</v>
      </c>
      <c r="I34" t="s">
        <v>3379</v>
      </c>
      <c r="J34" s="42" t="s">
        <v>4254</v>
      </c>
      <c r="K34">
        <v>73538</v>
      </c>
      <c r="L34">
        <v>73648</v>
      </c>
      <c r="M34">
        <f t="shared" si="1"/>
        <v>111</v>
      </c>
      <c r="N34">
        <f t="shared" si="4"/>
        <v>0</v>
      </c>
      <c r="O34">
        <f t="shared" si="5"/>
        <v>218</v>
      </c>
      <c r="P34">
        <f t="shared" si="2"/>
        <v>0</v>
      </c>
      <c r="Q34">
        <f t="shared" si="6"/>
        <v>0</v>
      </c>
      <c r="T34">
        <f t="shared" si="3"/>
        <v>0</v>
      </c>
      <c r="U34">
        <f t="shared" si="0"/>
        <v>0</v>
      </c>
    </row>
    <row r="35" spans="1:21" x14ac:dyDescent="0.3">
      <c r="A35" t="s">
        <v>221</v>
      </c>
      <c r="B35" t="s">
        <v>11</v>
      </c>
      <c r="C35">
        <v>898</v>
      </c>
      <c r="D35">
        <v>254780191</v>
      </c>
      <c r="E35" t="s">
        <v>222</v>
      </c>
      <c r="F35" t="s">
        <v>223</v>
      </c>
      <c r="G35" t="s">
        <v>11</v>
      </c>
      <c r="H35" t="s">
        <v>224</v>
      </c>
      <c r="I35" t="s">
        <v>3427</v>
      </c>
      <c r="J35" s="42" t="s">
        <v>4254</v>
      </c>
      <c r="K35">
        <v>77784</v>
      </c>
      <c r="L35">
        <v>80480</v>
      </c>
      <c r="M35">
        <f t="shared" si="1"/>
        <v>2697</v>
      </c>
      <c r="N35">
        <f t="shared" si="4"/>
        <v>0</v>
      </c>
      <c r="O35">
        <f t="shared" si="5"/>
        <v>4137</v>
      </c>
      <c r="P35">
        <f t="shared" si="2"/>
        <v>0</v>
      </c>
      <c r="Q35">
        <f t="shared" si="6"/>
        <v>0</v>
      </c>
      <c r="T35">
        <f t="shared" si="3"/>
        <v>0</v>
      </c>
      <c r="U35">
        <f t="shared" si="0"/>
        <v>0</v>
      </c>
    </row>
    <row r="36" spans="1:21" x14ac:dyDescent="0.3">
      <c r="A36" t="s">
        <v>225</v>
      </c>
      <c r="B36" t="s">
        <v>11</v>
      </c>
      <c r="C36">
        <v>363</v>
      </c>
      <c r="D36">
        <v>255764460</v>
      </c>
      <c r="E36" t="s">
        <v>226</v>
      </c>
      <c r="F36" t="s">
        <v>227</v>
      </c>
      <c r="G36" t="s">
        <v>11</v>
      </c>
      <c r="H36" t="s">
        <v>228</v>
      </c>
      <c r="I36" t="s">
        <v>3428</v>
      </c>
      <c r="J36" s="42" t="s">
        <v>4254</v>
      </c>
      <c r="K36">
        <v>80562</v>
      </c>
      <c r="L36">
        <v>81653</v>
      </c>
      <c r="M36">
        <f t="shared" si="1"/>
        <v>1092</v>
      </c>
      <c r="N36">
        <f t="shared" si="4"/>
        <v>0</v>
      </c>
      <c r="O36">
        <f t="shared" si="5"/>
        <v>83</v>
      </c>
      <c r="P36">
        <f t="shared" si="2"/>
        <v>0</v>
      </c>
      <c r="Q36">
        <f t="shared" si="6"/>
        <v>1</v>
      </c>
      <c r="T36">
        <f t="shared" si="3"/>
        <v>0</v>
      </c>
      <c r="U36">
        <f t="shared" si="0"/>
        <v>1092</v>
      </c>
    </row>
    <row r="37" spans="1:21" x14ac:dyDescent="0.3">
      <c r="A37" t="s">
        <v>229</v>
      </c>
      <c r="B37" t="s">
        <v>11</v>
      </c>
      <c r="C37">
        <v>528</v>
      </c>
      <c r="D37">
        <v>254780193</v>
      </c>
      <c r="E37" t="s">
        <v>11</v>
      </c>
      <c r="F37" t="s">
        <v>230</v>
      </c>
      <c r="G37" t="s">
        <v>11</v>
      </c>
      <c r="H37" t="s">
        <v>231</v>
      </c>
      <c r="I37" t="s">
        <v>3429</v>
      </c>
      <c r="J37" s="42" t="s">
        <v>4254</v>
      </c>
      <c r="K37">
        <v>81849</v>
      </c>
      <c r="L37">
        <v>83435</v>
      </c>
      <c r="M37">
        <f t="shared" si="1"/>
        <v>1587</v>
      </c>
      <c r="N37">
        <f t="shared" si="4"/>
        <v>0</v>
      </c>
      <c r="O37">
        <f t="shared" si="5"/>
        <v>197</v>
      </c>
      <c r="P37">
        <f t="shared" si="2"/>
        <v>2679</v>
      </c>
      <c r="Q37">
        <f t="shared" si="6"/>
        <v>2</v>
      </c>
      <c r="T37">
        <f t="shared" si="3"/>
        <v>0</v>
      </c>
      <c r="U37">
        <f t="shared" si="0"/>
        <v>2679</v>
      </c>
    </row>
    <row r="38" spans="1:21" x14ac:dyDescent="0.3">
      <c r="A38" t="s">
        <v>236</v>
      </c>
      <c r="B38" t="s">
        <v>11</v>
      </c>
      <c r="C38">
        <v>544</v>
      </c>
      <c r="D38">
        <v>254780195</v>
      </c>
      <c r="E38" t="s">
        <v>237</v>
      </c>
      <c r="F38" t="s">
        <v>238</v>
      </c>
      <c r="G38" t="s">
        <v>11</v>
      </c>
      <c r="H38" t="s">
        <v>239</v>
      </c>
      <c r="I38" t="s">
        <v>3431</v>
      </c>
      <c r="J38" s="42" t="s">
        <v>4254</v>
      </c>
      <c r="K38">
        <v>85675</v>
      </c>
      <c r="L38">
        <v>87309</v>
      </c>
      <c r="M38">
        <f t="shared" si="1"/>
        <v>1635</v>
      </c>
      <c r="N38">
        <f t="shared" si="4"/>
        <v>0</v>
      </c>
      <c r="O38">
        <f t="shared" si="5"/>
        <v>2241</v>
      </c>
      <c r="P38">
        <f t="shared" si="2"/>
        <v>0</v>
      </c>
      <c r="Q38">
        <f t="shared" si="6"/>
        <v>0</v>
      </c>
      <c r="T38">
        <f t="shared" si="3"/>
        <v>0</v>
      </c>
      <c r="U38">
        <f t="shared" si="0"/>
        <v>0</v>
      </c>
    </row>
    <row r="39" spans="1:21" x14ac:dyDescent="0.3">
      <c r="A39" t="s">
        <v>240</v>
      </c>
      <c r="B39" t="s">
        <v>11</v>
      </c>
      <c r="C39">
        <v>125</v>
      </c>
      <c r="D39">
        <v>254780196</v>
      </c>
      <c r="E39" t="s">
        <v>11</v>
      </c>
      <c r="F39" t="s">
        <v>241</v>
      </c>
      <c r="G39" t="s">
        <v>11</v>
      </c>
      <c r="H39" t="s">
        <v>11</v>
      </c>
      <c r="I39" t="s">
        <v>3379</v>
      </c>
      <c r="J39" s="42" t="s">
        <v>4254</v>
      </c>
      <c r="K39">
        <v>87397</v>
      </c>
      <c r="L39">
        <v>87774</v>
      </c>
      <c r="M39">
        <f t="shared" si="1"/>
        <v>378</v>
      </c>
      <c r="N39">
        <f t="shared" si="4"/>
        <v>0</v>
      </c>
      <c r="O39">
        <f t="shared" si="5"/>
        <v>89</v>
      </c>
      <c r="P39">
        <f t="shared" si="2"/>
        <v>0</v>
      </c>
      <c r="Q39">
        <f t="shared" si="6"/>
        <v>1</v>
      </c>
      <c r="T39">
        <f t="shared" si="3"/>
        <v>0</v>
      </c>
      <c r="U39">
        <f t="shared" si="0"/>
        <v>378</v>
      </c>
    </row>
    <row r="40" spans="1:21" x14ac:dyDescent="0.3">
      <c r="A40" t="s">
        <v>242</v>
      </c>
      <c r="B40" t="s">
        <v>11</v>
      </c>
      <c r="C40">
        <v>264</v>
      </c>
      <c r="D40">
        <v>254780197</v>
      </c>
      <c r="E40" t="s">
        <v>11</v>
      </c>
      <c r="F40" t="s">
        <v>243</v>
      </c>
      <c r="G40" t="s">
        <v>11</v>
      </c>
      <c r="H40" t="s">
        <v>244</v>
      </c>
      <c r="I40" t="s">
        <v>3432</v>
      </c>
      <c r="J40" s="42" t="s">
        <v>4254</v>
      </c>
      <c r="K40">
        <v>87823</v>
      </c>
      <c r="L40">
        <v>88617</v>
      </c>
      <c r="M40">
        <f t="shared" si="1"/>
        <v>795</v>
      </c>
      <c r="N40">
        <f t="shared" si="4"/>
        <v>0</v>
      </c>
      <c r="O40">
        <f t="shared" si="5"/>
        <v>50</v>
      </c>
      <c r="P40">
        <f t="shared" si="2"/>
        <v>1173</v>
      </c>
      <c r="Q40">
        <f t="shared" si="6"/>
        <v>2</v>
      </c>
      <c r="T40">
        <f t="shared" si="3"/>
        <v>0</v>
      </c>
      <c r="U40">
        <f t="shared" si="0"/>
        <v>1173</v>
      </c>
    </row>
    <row r="41" spans="1:21" x14ac:dyDescent="0.3">
      <c r="A41" t="s">
        <v>253</v>
      </c>
      <c r="B41" t="s">
        <v>11</v>
      </c>
      <c r="C41">
        <v>394</v>
      </c>
      <c r="D41">
        <v>254780201</v>
      </c>
      <c r="E41" t="s">
        <v>11</v>
      </c>
      <c r="F41" t="s">
        <v>254</v>
      </c>
      <c r="G41" t="s">
        <v>11</v>
      </c>
      <c r="H41" t="s">
        <v>255</v>
      </c>
      <c r="I41" t="s">
        <v>3379</v>
      </c>
      <c r="J41" s="42" t="s">
        <v>4254</v>
      </c>
      <c r="K41">
        <v>91430</v>
      </c>
      <c r="L41">
        <v>92614</v>
      </c>
      <c r="M41">
        <f t="shared" si="1"/>
        <v>1185</v>
      </c>
      <c r="N41">
        <f t="shared" si="4"/>
        <v>0</v>
      </c>
      <c r="O41">
        <f t="shared" si="5"/>
        <v>2814</v>
      </c>
      <c r="P41">
        <f t="shared" si="2"/>
        <v>0</v>
      </c>
      <c r="Q41">
        <f t="shared" si="6"/>
        <v>0</v>
      </c>
      <c r="T41">
        <f t="shared" si="3"/>
        <v>0</v>
      </c>
      <c r="U41">
        <f t="shared" si="0"/>
        <v>0</v>
      </c>
    </row>
    <row r="42" spans="1:21" x14ac:dyDescent="0.3">
      <c r="A42" t="s">
        <v>256</v>
      </c>
      <c r="B42" t="s">
        <v>11</v>
      </c>
      <c r="C42">
        <v>211</v>
      </c>
      <c r="D42">
        <v>254780202</v>
      </c>
      <c r="E42" t="s">
        <v>11</v>
      </c>
      <c r="F42" t="s">
        <v>257</v>
      </c>
      <c r="G42" t="s">
        <v>11</v>
      </c>
      <c r="H42" t="s">
        <v>258</v>
      </c>
      <c r="I42" t="s">
        <v>3379</v>
      </c>
      <c r="J42" s="42" t="s">
        <v>4254</v>
      </c>
      <c r="K42">
        <v>92663</v>
      </c>
      <c r="L42">
        <v>93298</v>
      </c>
      <c r="M42">
        <f t="shared" si="1"/>
        <v>636</v>
      </c>
      <c r="N42">
        <f t="shared" si="4"/>
        <v>0</v>
      </c>
      <c r="O42">
        <f t="shared" si="5"/>
        <v>50</v>
      </c>
      <c r="P42">
        <f t="shared" si="2"/>
        <v>636</v>
      </c>
      <c r="Q42">
        <f t="shared" si="6"/>
        <v>1</v>
      </c>
      <c r="T42">
        <f t="shared" si="3"/>
        <v>0</v>
      </c>
      <c r="U42">
        <f t="shared" si="0"/>
        <v>636</v>
      </c>
    </row>
    <row r="43" spans="1:21" x14ac:dyDescent="0.3">
      <c r="A43" t="s">
        <v>259</v>
      </c>
      <c r="B43" t="s">
        <v>11</v>
      </c>
      <c r="C43">
        <v>82</v>
      </c>
      <c r="D43">
        <v>254780203</v>
      </c>
      <c r="E43" t="s">
        <v>11</v>
      </c>
      <c r="F43" t="s">
        <v>260</v>
      </c>
      <c r="G43" t="s">
        <v>11</v>
      </c>
      <c r="H43" t="s">
        <v>11</v>
      </c>
      <c r="I43" t="s">
        <v>3379</v>
      </c>
      <c r="J43" s="42" t="s">
        <v>4254</v>
      </c>
      <c r="K43">
        <v>93989</v>
      </c>
      <c r="L43">
        <v>94237</v>
      </c>
      <c r="M43">
        <f t="shared" si="1"/>
        <v>249</v>
      </c>
      <c r="N43">
        <f t="shared" si="4"/>
        <v>0</v>
      </c>
      <c r="O43">
        <f t="shared" si="5"/>
        <v>692</v>
      </c>
      <c r="P43">
        <f t="shared" si="2"/>
        <v>0</v>
      </c>
      <c r="Q43">
        <f t="shared" si="6"/>
        <v>0</v>
      </c>
      <c r="T43">
        <f t="shared" si="3"/>
        <v>0</v>
      </c>
      <c r="U43">
        <f t="shared" si="0"/>
        <v>0</v>
      </c>
    </row>
    <row r="44" spans="1:21" x14ac:dyDescent="0.3">
      <c r="A44" t="s">
        <v>261</v>
      </c>
      <c r="B44" t="s">
        <v>11</v>
      </c>
      <c r="C44">
        <v>180</v>
      </c>
      <c r="D44">
        <v>254780204</v>
      </c>
      <c r="E44" t="s">
        <v>11</v>
      </c>
      <c r="F44" t="s">
        <v>262</v>
      </c>
      <c r="G44" t="s">
        <v>11</v>
      </c>
      <c r="H44" t="s">
        <v>11</v>
      </c>
      <c r="I44" t="s">
        <v>3379</v>
      </c>
      <c r="J44" s="42" t="s">
        <v>4254</v>
      </c>
      <c r="K44">
        <v>94327</v>
      </c>
      <c r="L44">
        <v>94869</v>
      </c>
      <c r="M44">
        <f t="shared" si="1"/>
        <v>543</v>
      </c>
      <c r="N44">
        <f t="shared" si="4"/>
        <v>0</v>
      </c>
      <c r="O44">
        <f t="shared" si="5"/>
        <v>91</v>
      </c>
      <c r="P44">
        <f t="shared" si="2"/>
        <v>543</v>
      </c>
      <c r="Q44">
        <f t="shared" si="6"/>
        <v>1</v>
      </c>
      <c r="T44">
        <f t="shared" si="3"/>
        <v>0</v>
      </c>
      <c r="U44">
        <f t="shared" si="0"/>
        <v>543</v>
      </c>
    </row>
    <row r="45" spans="1:21" x14ac:dyDescent="0.3">
      <c r="A45" t="s">
        <v>263</v>
      </c>
      <c r="B45" t="s">
        <v>11</v>
      </c>
      <c r="C45">
        <v>310</v>
      </c>
      <c r="D45">
        <v>254780205</v>
      </c>
      <c r="E45" t="s">
        <v>264</v>
      </c>
      <c r="F45" t="s">
        <v>265</v>
      </c>
      <c r="G45" t="s">
        <v>11</v>
      </c>
      <c r="H45" t="s">
        <v>266</v>
      </c>
      <c r="I45" t="s">
        <v>3435</v>
      </c>
      <c r="J45" s="42" t="s">
        <v>4254</v>
      </c>
      <c r="K45">
        <v>95327</v>
      </c>
      <c r="L45">
        <v>96259</v>
      </c>
      <c r="M45">
        <f t="shared" si="1"/>
        <v>933</v>
      </c>
      <c r="N45">
        <f t="shared" si="4"/>
        <v>0</v>
      </c>
      <c r="O45">
        <f t="shared" si="5"/>
        <v>459</v>
      </c>
      <c r="P45">
        <f t="shared" si="2"/>
        <v>0</v>
      </c>
      <c r="Q45">
        <f t="shared" si="6"/>
        <v>0</v>
      </c>
      <c r="T45">
        <f t="shared" si="3"/>
        <v>0</v>
      </c>
      <c r="U45">
        <f t="shared" si="0"/>
        <v>0</v>
      </c>
    </row>
    <row r="46" spans="1:21" x14ac:dyDescent="0.3">
      <c r="A46" t="s">
        <v>279</v>
      </c>
      <c r="B46" t="s">
        <v>11</v>
      </c>
      <c r="C46">
        <v>56</v>
      </c>
      <c r="D46">
        <v>254780211</v>
      </c>
      <c r="E46" t="s">
        <v>11</v>
      </c>
      <c r="F46" t="s">
        <v>280</v>
      </c>
      <c r="G46" t="s">
        <v>11</v>
      </c>
      <c r="H46" t="s">
        <v>11</v>
      </c>
      <c r="I46" t="s">
        <v>3379</v>
      </c>
      <c r="J46" s="42" t="s">
        <v>4254</v>
      </c>
      <c r="K46">
        <v>99917</v>
      </c>
      <c r="L46">
        <v>100087</v>
      </c>
      <c r="M46">
        <f t="shared" si="1"/>
        <v>171</v>
      </c>
      <c r="N46">
        <f t="shared" si="4"/>
        <v>0</v>
      </c>
      <c r="O46">
        <f t="shared" si="5"/>
        <v>3659</v>
      </c>
      <c r="P46">
        <f t="shared" si="2"/>
        <v>0</v>
      </c>
      <c r="Q46">
        <f t="shared" si="6"/>
        <v>0</v>
      </c>
      <c r="T46">
        <f t="shared" si="3"/>
        <v>0</v>
      </c>
      <c r="U46">
        <f t="shared" si="0"/>
        <v>0</v>
      </c>
    </row>
    <row r="47" spans="1:21" x14ac:dyDescent="0.3">
      <c r="A47" t="s">
        <v>286</v>
      </c>
      <c r="B47" t="s">
        <v>11</v>
      </c>
      <c r="C47">
        <v>271</v>
      </c>
      <c r="D47">
        <v>254780214</v>
      </c>
      <c r="E47" t="s">
        <v>11</v>
      </c>
      <c r="F47" t="s">
        <v>287</v>
      </c>
      <c r="G47" t="s">
        <v>11</v>
      </c>
      <c r="H47" t="s">
        <v>288</v>
      </c>
      <c r="I47" t="s">
        <v>3438</v>
      </c>
      <c r="J47" s="42" t="s">
        <v>4254</v>
      </c>
      <c r="K47">
        <v>101444</v>
      </c>
      <c r="L47">
        <v>102259</v>
      </c>
      <c r="M47">
        <f t="shared" si="1"/>
        <v>816</v>
      </c>
      <c r="N47">
        <f t="shared" si="4"/>
        <v>0</v>
      </c>
      <c r="O47">
        <f t="shared" si="5"/>
        <v>1358</v>
      </c>
      <c r="P47">
        <f t="shared" si="2"/>
        <v>0</v>
      </c>
      <c r="Q47">
        <f t="shared" si="6"/>
        <v>0</v>
      </c>
      <c r="T47">
        <f t="shared" si="3"/>
        <v>0</v>
      </c>
      <c r="U47">
        <f t="shared" si="0"/>
        <v>0</v>
      </c>
    </row>
    <row r="48" spans="1:21" x14ac:dyDescent="0.3">
      <c r="A48" t="s">
        <v>289</v>
      </c>
      <c r="B48" t="s">
        <v>11</v>
      </c>
      <c r="C48">
        <v>262</v>
      </c>
      <c r="D48">
        <v>254780215</v>
      </c>
      <c r="E48" t="s">
        <v>11</v>
      </c>
      <c r="F48" t="s">
        <v>290</v>
      </c>
      <c r="G48" t="s">
        <v>11</v>
      </c>
      <c r="H48" t="s">
        <v>291</v>
      </c>
      <c r="I48" t="s">
        <v>3379</v>
      </c>
      <c r="J48" s="42" t="s">
        <v>4254</v>
      </c>
      <c r="K48">
        <v>102259</v>
      </c>
      <c r="L48">
        <v>103047</v>
      </c>
      <c r="M48">
        <f t="shared" si="1"/>
        <v>789</v>
      </c>
      <c r="N48">
        <f t="shared" si="4"/>
        <v>0</v>
      </c>
      <c r="O48">
        <f t="shared" si="5"/>
        <v>1</v>
      </c>
      <c r="P48">
        <f t="shared" si="2"/>
        <v>0</v>
      </c>
      <c r="Q48">
        <f t="shared" si="6"/>
        <v>1</v>
      </c>
      <c r="T48">
        <f t="shared" si="3"/>
        <v>0</v>
      </c>
      <c r="U48">
        <f t="shared" si="0"/>
        <v>789</v>
      </c>
    </row>
    <row r="49" spans="1:21" x14ac:dyDescent="0.3">
      <c r="A49" t="s">
        <v>292</v>
      </c>
      <c r="B49" t="s">
        <v>11</v>
      </c>
      <c r="C49">
        <v>511</v>
      </c>
      <c r="D49">
        <v>255764461</v>
      </c>
      <c r="E49" t="s">
        <v>11</v>
      </c>
      <c r="F49" t="s">
        <v>293</v>
      </c>
      <c r="G49" t="s">
        <v>11</v>
      </c>
      <c r="H49" t="s">
        <v>294</v>
      </c>
      <c r="I49" t="s">
        <v>3439</v>
      </c>
      <c r="J49" s="42" t="s">
        <v>4254</v>
      </c>
      <c r="K49">
        <v>103058</v>
      </c>
      <c r="L49">
        <v>104593</v>
      </c>
      <c r="M49">
        <f t="shared" si="1"/>
        <v>1536</v>
      </c>
      <c r="N49">
        <f t="shared" si="4"/>
        <v>0</v>
      </c>
      <c r="O49">
        <f t="shared" si="5"/>
        <v>12</v>
      </c>
      <c r="P49">
        <f t="shared" si="2"/>
        <v>0</v>
      </c>
      <c r="Q49">
        <f t="shared" si="6"/>
        <v>2</v>
      </c>
      <c r="T49">
        <f t="shared" si="3"/>
        <v>0</v>
      </c>
      <c r="U49">
        <f t="shared" si="0"/>
        <v>2325</v>
      </c>
    </row>
    <row r="50" spans="1:21" x14ac:dyDescent="0.3">
      <c r="A50" t="s">
        <v>295</v>
      </c>
      <c r="B50" t="s">
        <v>11</v>
      </c>
      <c r="C50">
        <v>347</v>
      </c>
      <c r="D50">
        <v>254780217</v>
      </c>
      <c r="E50" t="s">
        <v>296</v>
      </c>
      <c r="F50" t="s">
        <v>297</v>
      </c>
      <c r="G50" t="s">
        <v>11</v>
      </c>
      <c r="H50" t="s">
        <v>298</v>
      </c>
      <c r="I50" t="s">
        <v>3440</v>
      </c>
      <c r="J50" s="42" t="s">
        <v>4254</v>
      </c>
      <c r="K50">
        <v>104669</v>
      </c>
      <c r="L50">
        <v>105712</v>
      </c>
      <c r="M50">
        <f t="shared" si="1"/>
        <v>1044</v>
      </c>
      <c r="N50">
        <f t="shared" si="4"/>
        <v>0</v>
      </c>
      <c r="O50">
        <f t="shared" si="5"/>
        <v>77</v>
      </c>
      <c r="P50">
        <f t="shared" si="2"/>
        <v>0</v>
      </c>
      <c r="Q50">
        <f t="shared" si="6"/>
        <v>3</v>
      </c>
      <c r="T50">
        <f t="shared" si="3"/>
        <v>0</v>
      </c>
      <c r="U50">
        <f t="shared" si="0"/>
        <v>3369</v>
      </c>
    </row>
    <row r="51" spans="1:21" x14ac:dyDescent="0.3">
      <c r="A51" t="s">
        <v>299</v>
      </c>
      <c r="B51" t="s">
        <v>11</v>
      </c>
      <c r="C51">
        <v>225</v>
      </c>
      <c r="D51">
        <v>254780218</v>
      </c>
      <c r="E51" t="s">
        <v>300</v>
      </c>
      <c r="F51" t="s">
        <v>301</v>
      </c>
      <c r="G51" t="s">
        <v>11</v>
      </c>
      <c r="H51" t="s">
        <v>302</v>
      </c>
      <c r="I51" t="s">
        <v>3441</v>
      </c>
      <c r="J51" s="42" t="s">
        <v>4254</v>
      </c>
      <c r="K51">
        <v>105715</v>
      </c>
      <c r="L51">
        <v>106392</v>
      </c>
      <c r="M51">
        <f t="shared" si="1"/>
        <v>678</v>
      </c>
      <c r="N51">
        <f t="shared" si="4"/>
        <v>0</v>
      </c>
      <c r="O51">
        <f t="shared" si="5"/>
        <v>4</v>
      </c>
      <c r="P51">
        <f t="shared" si="2"/>
        <v>4047</v>
      </c>
      <c r="Q51">
        <f t="shared" si="6"/>
        <v>4</v>
      </c>
      <c r="T51">
        <f t="shared" si="3"/>
        <v>0</v>
      </c>
      <c r="U51">
        <f t="shared" si="0"/>
        <v>4047</v>
      </c>
    </row>
    <row r="52" spans="1:21" x14ac:dyDescent="0.3">
      <c r="A52" t="s">
        <v>315</v>
      </c>
      <c r="B52" t="s">
        <v>11</v>
      </c>
      <c r="C52">
        <v>382</v>
      </c>
      <c r="D52">
        <v>254780224</v>
      </c>
      <c r="E52" t="s">
        <v>11</v>
      </c>
      <c r="F52" t="s">
        <v>316</v>
      </c>
      <c r="G52" t="s">
        <v>11</v>
      </c>
      <c r="H52" t="s">
        <v>317</v>
      </c>
      <c r="I52" t="s">
        <v>3379</v>
      </c>
      <c r="J52" s="42" t="s">
        <v>4254</v>
      </c>
      <c r="K52">
        <v>111601</v>
      </c>
      <c r="L52">
        <v>112749</v>
      </c>
      <c r="M52">
        <f t="shared" si="1"/>
        <v>1149</v>
      </c>
      <c r="N52">
        <f t="shared" si="4"/>
        <v>0</v>
      </c>
      <c r="O52">
        <f t="shared" si="5"/>
        <v>5210</v>
      </c>
      <c r="P52">
        <f t="shared" si="2"/>
        <v>0</v>
      </c>
      <c r="Q52">
        <f t="shared" si="6"/>
        <v>0</v>
      </c>
      <c r="T52">
        <f t="shared" si="3"/>
        <v>0</v>
      </c>
      <c r="U52">
        <f t="shared" si="0"/>
        <v>0</v>
      </c>
    </row>
    <row r="53" spans="1:21" x14ac:dyDescent="0.3">
      <c r="A53" t="s">
        <v>332</v>
      </c>
      <c r="B53" t="s">
        <v>11</v>
      </c>
      <c r="C53">
        <v>1775</v>
      </c>
      <c r="D53">
        <v>254780229</v>
      </c>
      <c r="E53" t="s">
        <v>11</v>
      </c>
      <c r="F53" t="s">
        <v>333</v>
      </c>
      <c r="G53" t="s">
        <v>11</v>
      </c>
      <c r="H53" t="s">
        <v>334</v>
      </c>
      <c r="I53" t="s">
        <v>3379</v>
      </c>
      <c r="J53" s="42" t="s">
        <v>4254</v>
      </c>
      <c r="K53">
        <v>118077</v>
      </c>
      <c r="L53">
        <v>123404</v>
      </c>
      <c r="M53">
        <f t="shared" si="1"/>
        <v>5328</v>
      </c>
      <c r="N53">
        <f t="shared" si="4"/>
        <v>0</v>
      </c>
      <c r="O53">
        <f t="shared" si="5"/>
        <v>5329</v>
      </c>
      <c r="P53">
        <f t="shared" si="2"/>
        <v>0</v>
      </c>
      <c r="Q53">
        <f t="shared" si="6"/>
        <v>0</v>
      </c>
      <c r="T53">
        <f t="shared" si="3"/>
        <v>0</v>
      </c>
      <c r="U53">
        <f t="shared" si="0"/>
        <v>0</v>
      </c>
    </row>
    <row r="54" spans="1:21" x14ac:dyDescent="0.3">
      <c r="A54" t="s">
        <v>339</v>
      </c>
      <c r="B54" t="s">
        <v>11</v>
      </c>
      <c r="C54">
        <v>177</v>
      </c>
      <c r="D54">
        <v>254780232</v>
      </c>
      <c r="E54" t="s">
        <v>11</v>
      </c>
      <c r="F54" t="s">
        <v>340</v>
      </c>
      <c r="G54" t="s">
        <v>11</v>
      </c>
      <c r="H54" t="s">
        <v>341</v>
      </c>
      <c r="I54" t="s">
        <v>3447</v>
      </c>
      <c r="J54" s="42" t="s">
        <v>4254</v>
      </c>
      <c r="K54">
        <v>125155</v>
      </c>
      <c r="L54">
        <v>125688</v>
      </c>
      <c r="M54">
        <f t="shared" si="1"/>
        <v>534</v>
      </c>
      <c r="N54">
        <f t="shared" si="4"/>
        <v>0</v>
      </c>
      <c r="O54">
        <f t="shared" si="5"/>
        <v>1752</v>
      </c>
      <c r="P54">
        <f t="shared" si="2"/>
        <v>0</v>
      </c>
      <c r="Q54">
        <f t="shared" si="6"/>
        <v>0</v>
      </c>
      <c r="T54">
        <f t="shared" si="3"/>
        <v>0</v>
      </c>
      <c r="U54">
        <f t="shared" si="0"/>
        <v>0</v>
      </c>
    </row>
    <row r="55" spans="1:21" x14ac:dyDescent="0.3">
      <c r="A55" t="s">
        <v>342</v>
      </c>
      <c r="B55" t="s">
        <v>11</v>
      </c>
      <c r="C55">
        <v>624</v>
      </c>
      <c r="D55">
        <v>254780233</v>
      </c>
      <c r="E55" t="s">
        <v>11</v>
      </c>
      <c r="F55" t="s">
        <v>343</v>
      </c>
      <c r="G55" t="s">
        <v>11</v>
      </c>
      <c r="H55" t="s">
        <v>344</v>
      </c>
      <c r="I55" t="s">
        <v>3448</v>
      </c>
      <c r="J55" s="42" t="s">
        <v>4254</v>
      </c>
      <c r="K55">
        <v>125840</v>
      </c>
      <c r="L55">
        <v>127714</v>
      </c>
      <c r="M55">
        <f t="shared" si="1"/>
        <v>1875</v>
      </c>
      <c r="N55">
        <f t="shared" si="4"/>
        <v>0</v>
      </c>
      <c r="O55">
        <f t="shared" si="5"/>
        <v>153</v>
      </c>
      <c r="P55">
        <f t="shared" si="2"/>
        <v>0</v>
      </c>
      <c r="Q55">
        <f t="shared" si="6"/>
        <v>1</v>
      </c>
      <c r="T55">
        <f t="shared" si="3"/>
        <v>0</v>
      </c>
      <c r="U55">
        <f t="shared" si="0"/>
        <v>1875</v>
      </c>
    </row>
    <row r="56" spans="1:21" x14ac:dyDescent="0.3">
      <c r="A56" t="s">
        <v>345</v>
      </c>
      <c r="B56" t="s">
        <v>11</v>
      </c>
      <c r="C56">
        <v>404</v>
      </c>
      <c r="D56">
        <v>254780234</v>
      </c>
      <c r="E56" t="s">
        <v>346</v>
      </c>
      <c r="F56" t="s">
        <v>347</v>
      </c>
      <c r="G56" t="s">
        <v>11</v>
      </c>
      <c r="H56" t="s">
        <v>348</v>
      </c>
      <c r="I56" t="s">
        <v>3449</v>
      </c>
      <c r="J56" s="42" t="s">
        <v>4254</v>
      </c>
      <c r="K56">
        <v>127808</v>
      </c>
      <c r="L56">
        <v>129022</v>
      </c>
      <c r="M56">
        <f t="shared" si="1"/>
        <v>1215</v>
      </c>
      <c r="N56">
        <f t="shared" si="4"/>
        <v>0</v>
      </c>
      <c r="O56">
        <f t="shared" si="5"/>
        <v>95</v>
      </c>
      <c r="P56">
        <f t="shared" si="2"/>
        <v>0</v>
      </c>
      <c r="Q56">
        <f t="shared" si="6"/>
        <v>2</v>
      </c>
      <c r="T56">
        <f t="shared" si="3"/>
        <v>0</v>
      </c>
      <c r="U56">
        <f t="shared" si="0"/>
        <v>3090</v>
      </c>
    </row>
    <row r="57" spans="1:21" x14ac:dyDescent="0.3">
      <c r="A57" t="s">
        <v>349</v>
      </c>
      <c r="B57" t="s">
        <v>11</v>
      </c>
      <c r="C57">
        <v>74</v>
      </c>
      <c r="D57">
        <v>254780235</v>
      </c>
      <c r="E57" t="s">
        <v>11</v>
      </c>
      <c r="F57" t="s">
        <v>350</v>
      </c>
      <c r="G57" t="s">
        <v>11</v>
      </c>
      <c r="H57" t="s">
        <v>11</v>
      </c>
      <c r="I57" t="s">
        <v>3379</v>
      </c>
      <c r="J57" s="42" t="s">
        <v>4254</v>
      </c>
      <c r="K57">
        <v>129027</v>
      </c>
      <c r="L57">
        <v>129251</v>
      </c>
      <c r="M57">
        <f t="shared" si="1"/>
        <v>225</v>
      </c>
      <c r="N57">
        <f t="shared" si="4"/>
        <v>0</v>
      </c>
      <c r="O57">
        <f t="shared" si="5"/>
        <v>6</v>
      </c>
      <c r="P57">
        <f t="shared" si="2"/>
        <v>0</v>
      </c>
      <c r="Q57">
        <f t="shared" si="6"/>
        <v>3</v>
      </c>
      <c r="T57">
        <f t="shared" si="3"/>
        <v>0</v>
      </c>
      <c r="U57">
        <f t="shared" si="0"/>
        <v>3315</v>
      </c>
    </row>
    <row r="58" spans="1:21" x14ac:dyDescent="0.3">
      <c r="A58" t="s">
        <v>351</v>
      </c>
      <c r="B58" t="s">
        <v>11</v>
      </c>
      <c r="C58">
        <v>136</v>
      </c>
      <c r="D58">
        <v>254780236</v>
      </c>
      <c r="E58" t="s">
        <v>352</v>
      </c>
      <c r="F58" t="s">
        <v>353</v>
      </c>
      <c r="G58" t="s">
        <v>11</v>
      </c>
      <c r="H58" t="s">
        <v>354</v>
      </c>
      <c r="I58" t="s">
        <v>3450</v>
      </c>
      <c r="J58" s="42" t="s">
        <v>4254</v>
      </c>
      <c r="K58">
        <v>129268</v>
      </c>
      <c r="L58">
        <v>129678</v>
      </c>
      <c r="M58">
        <f t="shared" si="1"/>
        <v>411</v>
      </c>
      <c r="N58">
        <f t="shared" si="4"/>
        <v>0</v>
      </c>
      <c r="O58">
        <f t="shared" si="5"/>
        <v>18</v>
      </c>
      <c r="P58">
        <f t="shared" si="2"/>
        <v>0</v>
      </c>
      <c r="Q58">
        <f t="shared" si="6"/>
        <v>4</v>
      </c>
      <c r="T58">
        <f t="shared" si="3"/>
        <v>0</v>
      </c>
      <c r="U58">
        <f t="shared" si="0"/>
        <v>3726</v>
      </c>
    </row>
    <row r="59" spans="1:21" x14ac:dyDescent="0.3">
      <c r="A59" t="s">
        <v>355</v>
      </c>
      <c r="B59" t="s">
        <v>11</v>
      </c>
      <c r="C59">
        <v>340</v>
      </c>
      <c r="D59">
        <v>254780237</v>
      </c>
      <c r="E59" t="s">
        <v>356</v>
      </c>
      <c r="F59" t="s">
        <v>357</v>
      </c>
      <c r="G59" t="s">
        <v>11</v>
      </c>
      <c r="H59" t="s">
        <v>358</v>
      </c>
      <c r="I59" t="s">
        <v>3451</v>
      </c>
      <c r="J59" s="42" t="s">
        <v>4254</v>
      </c>
      <c r="K59">
        <v>129714</v>
      </c>
      <c r="L59">
        <v>130736</v>
      </c>
      <c r="M59">
        <f t="shared" si="1"/>
        <v>1023</v>
      </c>
      <c r="N59">
        <f t="shared" si="4"/>
        <v>0</v>
      </c>
      <c r="O59">
        <f t="shared" si="5"/>
        <v>37</v>
      </c>
      <c r="P59">
        <f t="shared" si="2"/>
        <v>0</v>
      </c>
      <c r="Q59">
        <f t="shared" si="6"/>
        <v>5</v>
      </c>
      <c r="T59">
        <f t="shared" si="3"/>
        <v>0</v>
      </c>
      <c r="U59">
        <f t="shared" si="0"/>
        <v>4749</v>
      </c>
    </row>
    <row r="60" spans="1:21" x14ac:dyDescent="0.3">
      <c r="A60" t="s">
        <v>359</v>
      </c>
      <c r="B60" t="s">
        <v>11</v>
      </c>
      <c r="C60">
        <v>129</v>
      </c>
      <c r="D60">
        <v>254780238</v>
      </c>
      <c r="E60" t="s">
        <v>360</v>
      </c>
      <c r="F60" t="s">
        <v>361</v>
      </c>
      <c r="G60" t="s">
        <v>11</v>
      </c>
      <c r="H60" t="s">
        <v>362</v>
      </c>
      <c r="I60" t="s">
        <v>3452</v>
      </c>
      <c r="J60" s="42" t="s">
        <v>4254</v>
      </c>
      <c r="K60">
        <v>130827</v>
      </c>
      <c r="L60">
        <v>131216</v>
      </c>
      <c r="M60">
        <f t="shared" si="1"/>
        <v>390</v>
      </c>
      <c r="N60">
        <f t="shared" si="4"/>
        <v>0</v>
      </c>
      <c r="O60">
        <f t="shared" si="5"/>
        <v>92</v>
      </c>
      <c r="P60">
        <f t="shared" si="2"/>
        <v>0</v>
      </c>
      <c r="Q60">
        <f t="shared" si="6"/>
        <v>6</v>
      </c>
      <c r="T60">
        <f t="shared" si="3"/>
        <v>0</v>
      </c>
      <c r="U60">
        <f t="shared" si="0"/>
        <v>5139</v>
      </c>
    </row>
    <row r="61" spans="1:21" x14ac:dyDescent="0.3">
      <c r="A61" t="s">
        <v>363</v>
      </c>
      <c r="B61" t="s">
        <v>11</v>
      </c>
      <c r="C61">
        <v>122</v>
      </c>
      <c r="D61">
        <v>254780239</v>
      </c>
      <c r="E61" t="s">
        <v>364</v>
      </c>
      <c r="F61" t="s">
        <v>365</v>
      </c>
      <c r="G61" t="s">
        <v>11</v>
      </c>
      <c r="H61" t="s">
        <v>366</v>
      </c>
      <c r="I61" t="s">
        <v>3453</v>
      </c>
      <c r="J61" s="42" t="s">
        <v>4254</v>
      </c>
      <c r="K61">
        <v>131308</v>
      </c>
      <c r="L61">
        <v>131676</v>
      </c>
      <c r="M61">
        <f t="shared" si="1"/>
        <v>369</v>
      </c>
      <c r="N61">
        <f t="shared" si="4"/>
        <v>0</v>
      </c>
      <c r="O61">
        <f t="shared" si="5"/>
        <v>93</v>
      </c>
      <c r="P61">
        <f t="shared" si="2"/>
        <v>0</v>
      </c>
      <c r="Q61">
        <f t="shared" si="6"/>
        <v>7</v>
      </c>
      <c r="T61">
        <f t="shared" si="3"/>
        <v>0</v>
      </c>
      <c r="U61">
        <f t="shared" si="0"/>
        <v>5508</v>
      </c>
    </row>
    <row r="62" spans="1:21" x14ac:dyDescent="0.3">
      <c r="A62" t="s">
        <v>367</v>
      </c>
      <c r="B62" t="s">
        <v>11</v>
      </c>
      <c r="C62">
        <v>201</v>
      </c>
      <c r="D62">
        <v>254780240</v>
      </c>
      <c r="E62" t="s">
        <v>368</v>
      </c>
      <c r="F62" t="s">
        <v>369</v>
      </c>
      <c r="G62" t="s">
        <v>11</v>
      </c>
      <c r="H62" t="s">
        <v>370</v>
      </c>
      <c r="I62" t="s">
        <v>3454</v>
      </c>
      <c r="J62" s="42" t="s">
        <v>4254</v>
      </c>
      <c r="K62">
        <v>131793</v>
      </c>
      <c r="L62">
        <v>132398</v>
      </c>
      <c r="M62">
        <f t="shared" si="1"/>
        <v>606</v>
      </c>
      <c r="N62">
        <f t="shared" si="4"/>
        <v>0</v>
      </c>
      <c r="O62">
        <f t="shared" si="5"/>
        <v>118</v>
      </c>
      <c r="P62">
        <f t="shared" si="2"/>
        <v>0</v>
      </c>
      <c r="Q62">
        <f t="shared" si="6"/>
        <v>8</v>
      </c>
      <c r="T62">
        <f t="shared" si="3"/>
        <v>0</v>
      </c>
      <c r="U62">
        <f t="shared" si="0"/>
        <v>6114</v>
      </c>
    </row>
    <row r="63" spans="1:21" x14ac:dyDescent="0.3">
      <c r="A63" t="s">
        <v>371</v>
      </c>
      <c r="B63" t="s">
        <v>11</v>
      </c>
      <c r="C63">
        <v>444</v>
      </c>
      <c r="D63">
        <v>254780241</v>
      </c>
      <c r="E63" t="s">
        <v>372</v>
      </c>
      <c r="F63" t="s">
        <v>373</v>
      </c>
      <c r="G63" t="s">
        <v>11</v>
      </c>
      <c r="H63" t="s">
        <v>374</v>
      </c>
      <c r="I63" t="s">
        <v>3455</v>
      </c>
      <c r="J63" s="42" t="s">
        <v>4254</v>
      </c>
      <c r="K63">
        <v>132395</v>
      </c>
      <c r="L63">
        <v>133729</v>
      </c>
      <c r="M63">
        <f t="shared" si="1"/>
        <v>1335</v>
      </c>
      <c r="N63">
        <f t="shared" si="4"/>
        <v>0</v>
      </c>
      <c r="O63">
        <f t="shared" si="5"/>
        <v>-2</v>
      </c>
      <c r="P63">
        <f t="shared" si="2"/>
        <v>0</v>
      </c>
      <c r="Q63">
        <f t="shared" si="6"/>
        <v>9</v>
      </c>
      <c r="T63">
        <f t="shared" si="3"/>
        <v>0</v>
      </c>
      <c r="U63">
        <f t="shared" si="0"/>
        <v>7449</v>
      </c>
    </row>
    <row r="64" spans="1:21" x14ac:dyDescent="0.3">
      <c r="A64" t="s">
        <v>375</v>
      </c>
      <c r="B64" t="s">
        <v>11</v>
      </c>
      <c r="C64">
        <v>151</v>
      </c>
      <c r="D64">
        <v>254780242</v>
      </c>
      <c r="E64" t="s">
        <v>376</v>
      </c>
      <c r="F64" t="s">
        <v>377</v>
      </c>
      <c r="G64" t="s">
        <v>11</v>
      </c>
      <c r="H64" t="s">
        <v>378</v>
      </c>
      <c r="I64" t="s">
        <v>3456</v>
      </c>
      <c r="J64" s="42" t="s">
        <v>4254</v>
      </c>
      <c r="K64">
        <v>133884</v>
      </c>
      <c r="L64">
        <v>134339</v>
      </c>
      <c r="M64">
        <f t="shared" si="1"/>
        <v>456</v>
      </c>
      <c r="N64">
        <f t="shared" si="4"/>
        <v>0</v>
      </c>
      <c r="O64">
        <f t="shared" si="5"/>
        <v>156</v>
      </c>
      <c r="P64">
        <f t="shared" si="2"/>
        <v>0</v>
      </c>
      <c r="Q64">
        <f t="shared" si="6"/>
        <v>10</v>
      </c>
      <c r="T64">
        <f t="shared" si="3"/>
        <v>0</v>
      </c>
      <c r="U64">
        <f t="shared" si="0"/>
        <v>7905</v>
      </c>
    </row>
    <row r="65" spans="1:21" x14ac:dyDescent="0.3">
      <c r="A65" t="s">
        <v>379</v>
      </c>
      <c r="B65" t="s">
        <v>11</v>
      </c>
      <c r="C65">
        <v>64</v>
      </c>
      <c r="D65">
        <v>254780243</v>
      </c>
      <c r="E65" t="s">
        <v>380</v>
      </c>
      <c r="F65" t="s">
        <v>381</v>
      </c>
      <c r="G65" t="s">
        <v>11</v>
      </c>
      <c r="H65" t="s">
        <v>382</v>
      </c>
      <c r="I65" t="s">
        <v>3457</v>
      </c>
      <c r="J65" s="42" t="s">
        <v>4254</v>
      </c>
      <c r="K65">
        <v>134361</v>
      </c>
      <c r="L65">
        <v>134555</v>
      </c>
      <c r="M65">
        <f t="shared" si="1"/>
        <v>195</v>
      </c>
      <c r="N65">
        <f t="shared" si="4"/>
        <v>0</v>
      </c>
      <c r="O65">
        <f t="shared" si="5"/>
        <v>23</v>
      </c>
      <c r="P65">
        <f t="shared" si="2"/>
        <v>0</v>
      </c>
      <c r="Q65">
        <f t="shared" si="6"/>
        <v>11</v>
      </c>
      <c r="T65">
        <f t="shared" si="3"/>
        <v>0</v>
      </c>
      <c r="U65">
        <f t="shared" si="0"/>
        <v>8100</v>
      </c>
    </row>
    <row r="66" spans="1:21" x14ac:dyDescent="0.3">
      <c r="A66" t="s">
        <v>383</v>
      </c>
      <c r="B66" t="s">
        <v>11</v>
      </c>
      <c r="C66">
        <v>199</v>
      </c>
      <c r="D66">
        <v>254780244</v>
      </c>
      <c r="E66" t="s">
        <v>384</v>
      </c>
      <c r="F66" t="s">
        <v>385</v>
      </c>
      <c r="G66" t="s">
        <v>11</v>
      </c>
      <c r="H66" t="s">
        <v>386</v>
      </c>
      <c r="I66" t="s">
        <v>3458</v>
      </c>
      <c r="J66" s="42" t="s">
        <v>4254</v>
      </c>
      <c r="K66">
        <v>134556</v>
      </c>
      <c r="L66">
        <v>135155</v>
      </c>
      <c r="M66">
        <f t="shared" si="1"/>
        <v>600</v>
      </c>
      <c r="N66">
        <f t="shared" si="4"/>
        <v>0</v>
      </c>
      <c r="O66">
        <f t="shared" si="5"/>
        <v>2</v>
      </c>
      <c r="P66">
        <f t="shared" si="2"/>
        <v>0</v>
      </c>
      <c r="Q66">
        <f t="shared" si="6"/>
        <v>12</v>
      </c>
      <c r="T66">
        <f t="shared" si="3"/>
        <v>0</v>
      </c>
      <c r="U66">
        <f t="shared" ref="U66:U129" si="8">IF(Q66 &lt;&gt; 0, M66 + U65, 0)</f>
        <v>8700</v>
      </c>
    </row>
    <row r="67" spans="1:21" x14ac:dyDescent="0.3">
      <c r="A67" t="s">
        <v>387</v>
      </c>
      <c r="B67" t="s">
        <v>11</v>
      </c>
      <c r="C67">
        <v>120</v>
      </c>
      <c r="D67">
        <v>254780245</v>
      </c>
      <c r="E67" t="s">
        <v>388</v>
      </c>
      <c r="F67" t="s">
        <v>389</v>
      </c>
      <c r="G67" t="s">
        <v>11</v>
      </c>
      <c r="H67" t="s">
        <v>390</v>
      </c>
      <c r="I67" t="s">
        <v>3459</v>
      </c>
      <c r="J67" s="42" t="s">
        <v>4254</v>
      </c>
      <c r="K67">
        <v>135224</v>
      </c>
      <c r="L67">
        <v>135586</v>
      </c>
      <c r="M67">
        <f t="shared" ref="M67:M130" si="9">ABS(L67-K67)+1</f>
        <v>363</v>
      </c>
      <c r="N67">
        <f t="shared" si="4"/>
        <v>0</v>
      </c>
      <c r="O67">
        <f t="shared" si="5"/>
        <v>70</v>
      </c>
      <c r="P67">
        <f t="shared" ref="P67:P130" si="10">IF(U68 &lt;&gt; 0, 0, U67)</f>
        <v>0</v>
      </c>
      <c r="Q67">
        <f t="shared" si="6"/>
        <v>13</v>
      </c>
      <c r="T67">
        <f t="shared" ref="T67:T130" si="11">IF(O67&gt;0, IF(J67 = "CDS", IF(J66 = "RNA", 1, 0), 0), 0)+IF(O67&gt;0, IF(J67 = "RNA", IF(J66 = "CDS", 1, 0), 0), 0)</f>
        <v>0</v>
      </c>
      <c r="U67">
        <f t="shared" si="8"/>
        <v>9063</v>
      </c>
    </row>
    <row r="68" spans="1:21" x14ac:dyDescent="0.3">
      <c r="A68" t="s">
        <v>391</v>
      </c>
      <c r="B68" t="s">
        <v>11</v>
      </c>
      <c r="C68">
        <v>177</v>
      </c>
      <c r="D68">
        <v>254780246</v>
      </c>
      <c r="E68" t="s">
        <v>392</v>
      </c>
      <c r="F68" t="s">
        <v>393</v>
      </c>
      <c r="G68" t="s">
        <v>11</v>
      </c>
      <c r="H68" t="s">
        <v>394</v>
      </c>
      <c r="I68" t="s">
        <v>3460</v>
      </c>
      <c r="J68" s="42" t="s">
        <v>4254</v>
      </c>
      <c r="K68">
        <v>135595</v>
      </c>
      <c r="L68">
        <v>136128</v>
      </c>
      <c r="M68">
        <f t="shared" si="9"/>
        <v>534</v>
      </c>
      <c r="N68">
        <f t="shared" ref="N68:N131" si="12">IF(O68&lt;0, IF(J68 = "CDS", IF(J67 = "RNA", 1, 0), 0), 0)+IF(O68&lt;0, IF(J68 = "RNA", IF(J67 = "CDS", 1, 0), 0), 0)</f>
        <v>0</v>
      </c>
      <c r="O68">
        <f t="shared" ref="O68:O131" si="13">K68-L67+1</f>
        <v>10</v>
      </c>
      <c r="P68">
        <f t="shared" si="10"/>
        <v>0</v>
      </c>
      <c r="Q68">
        <f t="shared" ref="Q68:Q131" si="14">IF(O68&lt;R$1, Q67 + 1, 0)</f>
        <v>14</v>
      </c>
      <c r="T68">
        <f t="shared" si="11"/>
        <v>0</v>
      </c>
      <c r="U68">
        <f t="shared" si="8"/>
        <v>9597</v>
      </c>
    </row>
    <row r="69" spans="1:21" x14ac:dyDescent="0.3">
      <c r="A69" t="s">
        <v>395</v>
      </c>
      <c r="B69" t="s">
        <v>11</v>
      </c>
      <c r="C69">
        <v>129</v>
      </c>
      <c r="D69">
        <v>254780247</v>
      </c>
      <c r="E69" t="s">
        <v>396</v>
      </c>
      <c r="F69" t="s">
        <v>397</v>
      </c>
      <c r="G69" t="s">
        <v>11</v>
      </c>
      <c r="H69" t="s">
        <v>398</v>
      </c>
      <c r="I69" t="s">
        <v>3461</v>
      </c>
      <c r="J69" s="42" t="s">
        <v>4254</v>
      </c>
      <c r="K69">
        <v>136171</v>
      </c>
      <c r="L69">
        <v>136560</v>
      </c>
      <c r="M69">
        <f t="shared" si="9"/>
        <v>390</v>
      </c>
      <c r="N69">
        <f t="shared" si="12"/>
        <v>0</v>
      </c>
      <c r="O69">
        <f t="shared" si="13"/>
        <v>44</v>
      </c>
      <c r="P69">
        <f t="shared" si="10"/>
        <v>0</v>
      </c>
      <c r="Q69">
        <f t="shared" si="14"/>
        <v>15</v>
      </c>
      <c r="T69">
        <f t="shared" si="11"/>
        <v>0</v>
      </c>
      <c r="U69">
        <f t="shared" si="8"/>
        <v>9987</v>
      </c>
    </row>
    <row r="70" spans="1:21" x14ac:dyDescent="0.3">
      <c r="A70" t="s">
        <v>399</v>
      </c>
      <c r="B70" t="s">
        <v>11</v>
      </c>
      <c r="C70">
        <v>101</v>
      </c>
      <c r="D70">
        <v>254780248</v>
      </c>
      <c r="E70" t="s">
        <v>400</v>
      </c>
      <c r="F70" t="s">
        <v>401</v>
      </c>
      <c r="G70" t="s">
        <v>11</v>
      </c>
      <c r="H70" t="s">
        <v>402</v>
      </c>
      <c r="I70" t="s">
        <v>3462</v>
      </c>
      <c r="J70" s="42" t="s">
        <v>4254</v>
      </c>
      <c r="K70">
        <v>136575</v>
      </c>
      <c r="L70">
        <v>136880</v>
      </c>
      <c r="M70">
        <f t="shared" si="9"/>
        <v>306</v>
      </c>
      <c r="N70">
        <f t="shared" si="12"/>
        <v>0</v>
      </c>
      <c r="O70">
        <f t="shared" si="13"/>
        <v>16</v>
      </c>
      <c r="P70">
        <f t="shared" si="10"/>
        <v>0</v>
      </c>
      <c r="Q70">
        <f t="shared" si="14"/>
        <v>16</v>
      </c>
      <c r="T70">
        <f t="shared" si="11"/>
        <v>0</v>
      </c>
      <c r="U70">
        <f t="shared" si="8"/>
        <v>10293</v>
      </c>
    </row>
    <row r="71" spans="1:21" x14ac:dyDescent="0.3">
      <c r="A71" t="s">
        <v>403</v>
      </c>
      <c r="B71" t="s">
        <v>11</v>
      </c>
      <c r="C71">
        <v>185</v>
      </c>
      <c r="D71">
        <v>254780249</v>
      </c>
      <c r="E71" t="s">
        <v>404</v>
      </c>
      <c r="F71" t="s">
        <v>405</v>
      </c>
      <c r="G71" t="s">
        <v>11</v>
      </c>
      <c r="H71" t="s">
        <v>406</v>
      </c>
      <c r="I71" t="s">
        <v>3463</v>
      </c>
      <c r="J71" s="42" t="s">
        <v>4254</v>
      </c>
      <c r="K71">
        <v>136902</v>
      </c>
      <c r="L71">
        <v>137459</v>
      </c>
      <c r="M71">
        <f t="shared" si="9"/>
        <v>558</v>
      </c>
      <c r="N71">
        <f t="shared" si="12"/>
        <v>0</v>
      </c>
      <c r="O71">
        <f t="shared" si="13"/>
        <v>23</v>
      </c>
      <c r="P71">
        <f t="shared" si="10"/>
        <v>0</v>
      </c>
      <c r="Q71">
        <f t="shared" si="14"/>
        <v>17</v>
      </c>
      <c r="T71">
        <f t="shared" si="11"/>
        <v>0</v>
      </c>
      <c r="U71">
        <f t="shared" si="8"/>
        <v>10851</v>
      </c>
    </row>
    <row r="72" spans="1:21" x14ac:dyDescent="0.3">
      <c r="A72" t="s">
        <v>407</v>
      </c>
      <c r="B72" t="s">
        <v>11</v>
      </c>
      <c r="C72">
        <v>102</v>
      </c>
      <c r="D72">
        <v>254780250</v>
      </c>
      <c r="E72" t="s">
        <v>408</v>
      </c>
      <c r="F72" t="s">
        <v>409</v>
      </c>
      <c r="G72" t="s">
        <v>11</v>
      </c>
      <c r="H72" t="s">
        <v>410</v>
      </c>
      <c r="I72" t="s">
        <v>3464</v>
      </c>
      <c r="J72" s="42" t="s">
        <v>4254</v>
      </c>
      <c r="K72">
        <v>137452</v>
      </c>
      <c r="L72">
        <v>137760</v>
      </c>
      <c r="M72">
        <f t="shared" si="9"/>
        <v>309</v>
      </c>
      <c r="N72">
        <f t="shared" si="12"/>
        <v>0</v>
      </c>
      <c r="O72">
        <f t="shared" si="13"/>
        <v>-6</v>
      </c>
      <c r="P72">
        <f t="shared" si="10"/>
        <v>0</v>
      </c>
      <c r="Q72">
        <f t="shared" si="14"/>
        <v>18</v>
      </c>
      <c r="T72">
        <f t="shared" si="11"/>
        <v>0</v>
      </c>
      <c r="U72">
        <f t="shared" si="8"/>
        <v>11160</v>
      </c>
    </row>
    <row r="73" spans="1:21" x14ac:dyDescent="0.3">
      <c r="A73" t="s">
        <v>411</v>
      </c>
      <c r="B73" t="s">
        <v>11</v>
      </c>
      <c r="C73">
        <v>122</v>
      </c>
      <c r="D73">
        <v>254780251</v>
      </c>
      <c r="E73" t="s">
        <v>412</v>
      </c>
      <c r="F73" t="s">
        <v>413</v>
      </c>
      <c r="G73" t="s">
        <v>11</v>
      </c>
      <c r="H73" t="s">
        <v>414</v>
      </c>
      <c r="I73" t="s">
        <v>3465</v>
      </c>
      <c r="J73" s="42" t="s">
        <v>4254</v>
      </c>
      <c r="K73">
        <v>137773</v>
      </c>
      <c r="L73">
        <v>138141</v>
      </c>
      <c r="M73">
        <f t="shared" si="9"/>
        <v>369</v>
      </c>
      <c r="N73">
        <f t="shared" si="12"/>
        <v>0</v>
      </c>
      <c r="O73">
        <f t="shared" si="13"/>
        <v>14</v>
      </c>
      <c r="P73">
        <f t="shared" si="10"/>
        <v>0</v>
      </c>
      <c r="Q73">
        <f t="shared" si="14"/>
        <v>19</v>
      </c>
      <c r="T73">
        <f t="shared" si="11"/>
        <v>0</v>
      </c>
      <c r="U73">
        <f t="shared" si="8"/>
        <v>11529</v>
      </c>
    </row>
    <row r="74" spans="1:21" x14ac:dyDescent="0.3">
      <c r="A74" t="s">
        <v>415</v>
      </c>
      <c r="B74" t="s">
        <v>11</v>
      </c>
      <c r="C74">
        <v>79</v>
      </c>
      <c r="D74">
        <v>254780252</v>
      </c>
      <c r="E74" t="s">
        <v>416</v>
      </c>
      <c r="F74" t="s">
        <v>417</v>
      </c>
      <c r="G74" t="s">
        <v>11</v>
      </c>
      <c r="H74" t="s">
        <v>418</v>
      </c>
      <c r="I74" t="s">
        <v>3466</v>
      </c>
      <c r="J74" s="42" t="s">
        <v>4254</v>
      </c>
      <c r="K74">
        <v>138268</v>
      </c>
      <c r="L74">
        <v>138507</v>
      </c>
      <c r="M74">
        <f t="shared" si="9"/>
        <v>240</v>
      </c>
      <c r="N74">
        <f t="shared" si="12"/>
        <v>0</v>
      </c>
      <c r="O74">
        <f t="shared" si="13"/>
        <v>128</v>
      </c>
      <c r="P74">
        <f t="shared" si="10"/>
        <v>0</v>
      </c>
      <c r="Q74">
        <f t="shared" si="14"/>
        <v>20</v>
      </c>
      <c r="T74">
        <f t="shared" si="11"/>
        <v>0</v>
      </c>
      <c r="U74">
        <f t="shared" si="8"/>
        <v>11769</v>
      </c>
    </row>
    <row r="75" spans="1:21" x14ac:dyDescent="0.3">
      <c r="A75" t="s">
        <v>419</v>
      </c>
      <c r="B75" t="s">
        <v>11</v>
      </c>
      <c r="C75">
        <v>67</v>
      </c>
      <c r="D75">
        <v>254780253</v>
      </c>
      <c r="E75" t="s">
        <v>11</v>
      </c>
      <c r="F75" t="s">
        <v>420</v>
      </c>
      <c r="G75" t="s">
        <v>11</v>
      </c>
      <c r="H75" t="s">
        <v>421</v>
      </c>
      <c r="I75" t="s">
        <v>3467</v>
      </c>
      <c r="J75" s="42" t="s">
        <v>4254</v>
      </c>
      <c r="K75">
        <v>138518</v>
      </c>
      <c r="L75">
        <v>138721</v>
      </c>
      <c r="M75">
        <f t="shared" si="9"/>
        <v>204</v>
      </c>
      <c r="N75">
        <f t="shared" si="12"/>
        <v>0</v>
      </c>
      <c r="O75">
        <f t="shared" si="13"/>
        <v>12</v>
      </c>
      <c r="P75">
        <f t="shared" si="10"/>
        <v>0</v>
      </c>
      <c r="Q75">
        <f t="shared" si="14"/>
        <v>21</v>
      </c>
      <c r="T75">
        <f t="shared" si="11"/>
        <v>0</v>
      </c>
      <c r="U75">
        <f t="shared" si="8"/>
        <v>11973</v>
      </c>
    </row>
    <row r="76" spans="1:21" x14ac:dyDescent="0.3">
      <c r="A76" t="s">
        <v>422</v>
      </c>
      <c r="B76" t="s">
        <v>11</v>
      </c>
      <c r="C76">
        <v>138</v>
      </c>
      <c r="D76">
        <v>254780254</v>
      </c>
      <c r="E76" t="s">
        <v>423</v>
      </c>
      <c r="F76" t="s">
        <v>424</v>
      </c>
      <c r="G76" t="s">
        <v>11</v>
      </c>
      <c r="H76" t="s">
        <v>425</v>
      </c>
      <c r="I76" t="s">
        <v>3468</v>
      </c>
      <c r="J76" s="42" t="s">
        <v>4254</v>
      </c>
      <c r="K76">
        <v>138729</v>
      </c>
      <c r="L76">
        <v>139145</v>
      </c>
      <c r="M76">
        <f t="shared" si="9"/>
        <v>417</v>
      </c>
      <c r="N76">
        <f t="shared" si="12"/>
        <v>0</v>
      </c>
      <c r="O76">
        <f t="shared" si="13"/>
        <v>9</v>
      </c>
      <c r="P76">
        <f t="shared" si="10"/>
        <v>0</v>
      </c>
      <c r="Q76">
        <f t="shared" si="14"/>
        <v>22</v>
      </c>
      <c r="T76">
        <f t="shared" si="11"/>
        <v>0</v>
      </c>
      <c r="U76">
        <f t="shared" si="8"/>
        <v>12390</v>
      </c>
    </row>
    <row r="77" spans="1:21" x14ac:dyDescent="0.3">
      <c r="A77" t="s">
        <v>426</v>
      </c>
      <c r="B77" t="s">
        <v>11</v>
      </c>
      <c r="C77">
        <v>227</v>
      </c>
      <c r="D77">
        <v>254780255</v>
      </c>
      <c r="E77" t="s">
        <v>427</v>
      </c>
      <c r="F77" t="s">
        <v>428</v>
      </c>
      <c r="G77" t="s">
        <v>11</v>
      </c>
      <c r="H77" t="s">
        <v>429</v>
      </c>
      <c r="I77" t="s">
        <v>3469</v>
      </c>
      <c r="J77" s="42" t="s">
        <v>4254</v>
      </c>
      <c r="K77">
        <v>139204</v>
      </c>
      <c r="L77">
        <v>139887</v>
      </c>
      <c r="M77">
        <f t="shared" si="9"/>
        <v>684</v>
      </c>
      <c r="N77">
        <f t="shared" si="12"/>
        <v>0</v>
      </c>
      <c r="O77">
        <f t="shared" si="13"/>
        <v>60</v>
      </c>
      <c r="P77">
        <f t="shared" si="10"/>
        <v>0</v>
      </c>
      <c r="Q77">
        <f t="shared" si="14"/>
        <v>23</v>
      </c>
      <c r="T77">
        <f t="shared" si="11"/>
        <v>0</v>
      </c>
      <c r="U77">
        <f t="shared" si="8"/>
        <v>13074</v>
      </c>
    </row>
    <row r="78" spans="1:21" x14ac:dyDescent="0.3">
      <c r="A78" t="s">
        <v>430</v>
      </c>
      <c r="B78" t="s">
        <v>11</v>
      </c>
      <c r="C78">
        <v>131</v>
      </c>
      <c r="D78">
        <v>254780256</v>
      </c>
      <c r="E78" t="s">
        <v>431</v>
      </c>
      <c r="F78" t="s">
        <v>432</v>
      </c>
      <c r="G78" t="s">
        <v>11</v>
      </c>
      <c r="H78" t="s">
        <v>433</v>
      </c>
      <c r="I78" t="s">
        <v>3470</v>
      </c>
      <c r="J78" s="42" t="s">
        <v>4254</v>
      </c>
      <c r="K78">
        <v>139887</v>
      </c>
      <c r="L78">
        <v>140282</v>
      </c>
      <c r="M78">
        <f t="shared" si="9"/>
        <v>396</v>
      </c>
      <c r="N78">
        <f t="shared" si="12"/>
        <v>0</v>
      </c>
      <c r="O78">
        <f t="shared" si="13"/>
        <v>1</v>
      </c>
      <c r="P78">
        <f t="shared" si="10"/>
        <v>0</v>
      </c>
      <c r="Q78">
        <f t="shared" si="14"/>
        <v>24</v>
      </c>
      <c r="T78">
        <f t="shared" si="11"/>
        <v>0</v>
      </c>
      <c r="U78">
        <f t="shared" si="8"/>
        <v>13470</v>
      </c>
    </row>
    <row r="79" spans="1:21" x14ac:dyDescent="0.3">
      <c r="A79" t="s">
        <v>434</v>
      </c>
      <c r="B79" t="s">
        <v>11</v>
      </c>
      <c r="C79">
        <v>92</v>
      </c>
      <c r="D79">
        <v>254780257</v>
      </c>
      <c r="E79" t="s">
        <v>435</v>
      </c>
      <c r="F79" t="s">
        <v>436</v>
      </c>
      <c r="G79" t="s">
        <v>11</v>
      </c>
      <c r="H79" t="s">
        <v>437</v>
      </c>
      <c r="I79" t="s">
        <v>3471</v>
      </c>
      <c r="J79" s="42" t="s">
        <v>4254</v>
      </c>
      <c r="K79">
        <v>140286</v>
      </c>
      <c r="L79">
        <v>140564</v>
      </c>
      <c r="M79">
        <f t="shared" si="9"/>
        <v>279</v>
      </c>
      <c r="N79">
        <f t="shared" si="12"/>
        <v>0</v>
      </c>
      <c r="O79">
        <f t="shared" si="13"/>
        <v>5</v>
      </c>
      <c r="P79">
        <f t="shared" si="10"/>
        <v>0</v>
      </c>
      <c r="Q79">
        <f t="shared" si="14"/>
        <v>25</v>
      </c>
      <c r="T79">
        <f t="shared" si="11"/>
        <v>0</v>
      </c>
      <c r="U79">
        <f t="shared" si="8"/>
        <v>13749</v>
      </c>
    </row>
    <row r="80" spans="1:21" x14ac:dyDescent="0.3">
      <c r="A80" t="s">
        <v>438</v>
      </c>
      <c r="B80" t="s">
        <v>11</v>
      </c>
      <c r="C80">
        <v>278</v>
      </c>
      <c r="D80">
        <v>254780258</v>
      </c>
      <c r="E80" t="s">
        <v>439</v>
      </c>
      <c r="F80" t="s">
        <v>440</v>
      </c>
      <c r="G80" t="s">
        <v>11</v>
      </c>
      <c r="H80" t="s">
        <v>441</v>
      </c>
      <c r="I80" t="s">
        <v>3472</v>
      </c>
      <c r="J80" s="42" t="s">
        <v>4254</v>
      </c>
      <c r="K80">
        <v>140577</v>
      </c>
      <c r="L80">
        <v>141413</v>
      </c>
      <c r="M80">
        <f t="shared" si="9"/>
        <v>837</v>
      </c>
      <c r="N80">
        <f t="shared" si="12"/>
        <v>0</v>
      </c>
      <c r="O80">
        <f t="shared" si="13"/>
        <v>14</v>
      </c>
      <c r="P80">
        <f t="shared" si="10"/>
        <v>0</v>
      </c>
      <c r="Q80">
        <f t="shared" si="14"/>
        <v>26</v>
      </c>
      <c r="T80">
        <f t="shared" si="11"/>
        <v>0</v>
      </c>
      <c r="U80">
        <f t="shared" si="8"/>
        <v>14586</v>
      </c>
    </row>
    <row r="81" spans="1:21" x14ac:dyDescent="0.3">
      <c r="A81" t="s">
        <v>442</v>
      </c>
      <c r="B81" t="s">
        <v>11</v>
      </c>
      <c r="C81">
        <v>110</v>
      </c>
      <c r="D81">
        <v>254780259</v>
      </c>
      <c r="E81" t="s">
        <v>443</v>
      </c>
      <c r="F81" t="s">
        <v>444</v>
      </c>
      <c r="G81" t="s">
        <v>11</v>
      </c>
      <c r="H81" t="s">
        <v>445</v>
      </c>
      <c r="I81" t="s">
        <v>3473</v>
      </c>
      <c r="J81" s="42" t="s">
        <v>4254</v>
      </c>
      <c r="K81">
        <v>141442</v>
      </c>
      <c r="L81">
        <v>141774</v>
      </c>
      <c r="M81">
        <f t="shared" si="9"/>
        <v>333</v>
      </c>
      <c r="N81">
        <f t="shared" si="12"/>
        <v>0</v>
      </c>
      <c r="O81">
        <f t="shared" si="13"/>
        <v>30</v>
      </c>
      <c r="P81">
        <f t="shared" si="10"/>
        <v>0</v>
      </c>
      <c r="Q81">
        <f t="shared" si="14"/>
        <v>27</v>
      </c>
      <c r="T81">
        <f t="shared" si="11"/>
        <v>0</v>
      </c>
      <c r="U81">
        <f t="shared" si="8"/>
        <v>14919</v>
      </c>
    </row>
    <row r="82" spans="1:21" x14ac:dyDescent="0.3">
      <c r="A82" t="s">
        <v>446</v>
      </c>
      <c r="B82" t="s">
        <v>11</v>
      </c>
      <c r="C82">
        <v>207</v>
      </c>
      <c r="D82">
        <v>254780260</v>
      </c>
      <c r="E82" t="s">
        <v>447</v>
      </c>
      <c r="F82" t="s">
        <v>448</v>
      </c>
      <c r="G82" t="s">
        <v>11</v>
      </c>
      <c r="H82" t="s">
        <v>449</v>
      </c>
      <c r="I82" t="s">
        <v>3474</v>
      </c>
      <c r="J82" s="42" t="s">
        <v>4254</v>
      </c>
      <c r="K82">
        <v>141771</v>
      </c>
      <c r="L82">
        <v>142394</v>
      </c>
      <c r="M82">
        <f t="shared" si="9"/>
        <v>624</v>
      </c>
      <c r="N82">
        <f t="shared" si="12"/>
        <v>0</v>
      </c>
      <c r="O82">
        <f t="shared" si="13"/>
        <v>-2</v>
      </c>
      <c r="P82">
        <f t="shared" si="10"/>
        <v>0</v>
      </c>
      <c r="Q82">
        <f t="shared" si="14"/>
        <v>28</v>
      </c>
      <c r="T82">
        <f t="shared" si="11"/>
        <v>0</v>
      </c>
      <c r="U82">
        <f t="shared" si="8"/>
        <v>15543</v>
      </c>
    </row>
    <row r="83" spans="1:21" x14ac:dyDescent="0.3">
      <c r="A83" t="s">
        <v>450</v>
      </c>
      <c r="B83" t="s">
        <v>11</v>
      </c>
      <c r="C83">
        <v>221</v>
      </c>
      <c r="D83">
        <v>254780261</v>
      </c>
      <c r="E83" t="s">
        <v>451</v>
      </c>
      <c r="F83" t="s">
        <v>452</v>
      </c>
      <c r="G83" t="s">
        <v>11</v>
      </c>
      <c r="H83" t="s">
        <v>453</v>
      </c>
      <c r="I83" t="s">
        <v>3475</v>
      </c>
      <c r="J83" s="42" t="s">
        <v>4254</v>
      </c>
      <c r="K83">
        <v>142391</v>
      </c>
      <c r="L83">
        <v>143056</v>
      </c>
      <c r="M83">
        <f t="shared" si="9"/>
        <v>666</v>
      </c>
      <c r="N83">
        <f t="shared" si="12"/>
        <v>0</v>
      </c>
      <c r="O83">
        <f t="shared" si="13"/>
        <v>-2</v>
      </c>
      <c r="P83">
        <f t="shared" si="10"/>
        <v>0</v>
      </c>
      <c r="Q83">
        <f t="shared" si="14"/>
        <v>29</v>
      </c>
      <c r="T83">
        <f t="shared" si="11"/>
        <v>0</v>
      </c>
      <c r="U83">
        <f t="shared" si="8"/>
        <v>16209</v>
      </c>
    </row>
    <row r="84" spans="1:21" x14ac:dyDescent="0.3">
      <c r="A84" t="s">
        <v>454</v>
      </c>
      <c r="B84" t="s">
        <v>11</v>
      </c>
      <c r="C84">
        <v>104</v>
      </c>
      <c r="D84">
        <v>254780262</v>
      </c>
      <c r="E84" t="s">
        <v>455</v>
      </c>
      <c r="F84" t="s">
        <v>456</v>
      </c>
      <c r="G84" t="s">
        <v>11</v>
      </c>
      <c r="H84" t="s">
        <v>457</v>
      </c>
      <c r="I84" t="s">
        <v>3476</v>
      </c>
      <c r="J84" s="42" t="s">
        <v>4254</v>
      </c>
      <c r="K84">
        <v>143076</v>
      </c>
      <c r="L84">
        <v>143390</v>
      </c>
      <c r="M84">
        <f t="shared" si="9"/>
        <v>315</v>
      </c>
      <c r="N84">
        <f t="shared" si="12"/>
        <v>0</v>
      </c>
      <c r="O84">
        <f t="shared" si="13"/>
        <v>21</v>
      </c>
      <c r="P84">
        <f t="shared" si="10"/>
        <v>0</v>
      </c>
      <c r="Q84">
        <f t="shared" si="14"/>
        <v>30</v>
      </c>
      <c r="T84">
        <f t="shared" si="11"/>
        <v>0</v>
      </c>
      <c r="U84">
        <f t="shared" si="8"/>
        <v>16524</v>
      </c>
    </row>
    <row r="85" spans="1:21" x14ac:dyDescent="0.3">
      <c r="A85" t="s">
        <v>458</v>
      </c>
      <c r="B85" t="s">
        <v>11</v>
      </c>
      <c r="C85">
        <v>392</v>
      </c>
      <c r="D85">
        <v>254780263</v>
      </c>
      <c r="E85" t="s">
        <v>11</v>
      </c>
      <c r="F85" t="s">
        <v>459</v>
      </c>
      <c r="G85" t="s">
        <v>11</v>
      </c>
      <c r="H85" t="s">
        <v>98</v>
      </c>
      <c r="I85" t="s">
        <v>3399</v>
      </c>
      <c r="J85" s="42" t="s">
        <v>4254</v>
      </c>
      <c r="K85">
        <v>143477</v>
      </c>
      <c r="L85">
        <v>144655</v>
      </c>
      <c r="M85">
        <f t="shared" si="9"/>
        <v>1179</v>
      </c>
      <c r="N85">
        <f t="shared" si="12"/>
        <v>0</v>
      </c>
      <c r="O85">
        <f t="shared" si="13"/>
        <v>88</v>
      </c>
      <c r="P85">
        <f t="shared" si="10"/>
        <v>0</v>
      </c>
      <c r="Q85">
        <f t="shared" si="14"/>
        <v>31</v>
      </c>
      <c r="T85">
        <f t="shared" si="11"/>
        <v>0</v>
      </c>
      <c r="U85">
        <f t="shared" si="8"/>
        <v>17703</v>
      </c>
    </row>
    <row r="86" spans="1:21" x14ac:dyDescent="0.3">
      <c r="A86" t="s">
        <v>460</v>
      </c>
      <c r="B86" t="s">
        <v>11</v>
      </c>
      <c r="C86">
        <v>701</v>
      </c>
      <c r="D86">
        <v>254780264</v>
      </c>
      <c r="E86" t="s">
        <v>461</v>
      </c>
      <c r="F86" t="s">
        <v>462</v>
      </c>
      <c r="G86" t="s">
        <v>11</v>
      </c>
      <c r="H86" t="s">
        <v>463</v>
      </c>
      <c r="I86" t="s">
        <v>3477</v>
      </c>
      <c r="J86" s="42" t="s">
        <v>4254</v>
      </c>
      <c r="K86">
        <v>144746</v>
      </c>
      <c r="L86">
        <v>146851</v>
      </c>
      <c r="M86">
        <f t="shared" si="9"/>
        <v>2106</v>
      </c>
      <c r="N86">
        <f t="shared" si="12"/>
        <v>0</v>
      </c>
      <c r="O86">
        <f t="shared" si="13"/>
        <v>92</v>
      </c>
      <c r="P86">
        <f t="shared" si="10"/>
        <v>0</v>
      </c>
      <c r="Q86">
        <f t="shared" si="14"/>
        <v>32</v>
      </c>
      <c r="T86">
        <f t="shared" si="11"/>
        <v>0</v>
      </c>
      <c r="U86">
        <f t="shared" si="8"/>
        <v>19809</v>
      </c>
    </row>
    <row r="87" spans="1:21" x14ac:dyDescent="0.3">
      <c r="A87" t="s">
        <v>464</v>
      </c>
      <c r="B87" t="s">
        <v>11</v>
      </c>
      <c r="C87">
        <v>156</v>
      </c>
      <c r="D87">
        <v>254780265</v>
      </c>
      <c r="E87" t="s">
        <v>465</v>
      </c>
      <c r="F87" t="s">
        <v>466</v>
      </c>
      <c r="G87" t="s">
        <v>11</v>
      </c>
      <c r="H87" t="s">
        <v>467</v>
      </c>
      <c r="I87" t="s">
        <v>3478</v>
      </c>
      <c r="J87" s="42" t="s">
        <v>4254</v>
      </c>
      <c r="K87">
        <v>146876</v>
      </c>
      <c r="L87">
        <v>147346</v>
      </c>
      <c r="M87">
        <f t="shared" si="9"/>
        <v>471</v>
      </c>
      <c r="N87">
        <f t="shared" si="12"/>
        <v>0</v>
      </c>
      <c r="O87">
        <f t="shared" si="13"/>
        <v>26</v>
      </c>
      <c r="P87">
        <f t="shared" si="10"/>
        <v>0</v>
      </c>
      <c r="Q87">
        <f t="shared" si="14"/>
        <v>33</v>
      </c>
      <c r="T87">
        <f t="shared" si="11"/>
        <v>0</v>
      </c>
      <c r="U87">
        <f t="shared" si="8"/>
        <v>20280</v>
      </c>
    </row>
    <row r="88" spans="1:21" x14ac:dyDescent="0.3">
      <c r="A88" t="s">
        <v>468</v>
      </c>
      <c r="B88" t="s">
        <v>11</v>
      </c>
      <c r="C88">
        <v>124</v>
      </c>
      <c r="D88">
        <v>254780266</v>
      </c>
      <c r="E88" t="s">
        <v>469</v>
      </c>
      <c r="F88" t="s">
        <v>470</v>
      </c>
      <c r="G88" t="s">
        <v>11</v>
      </c>
      <c r="H88" t="s">
        <v>471</v>
      </c>
      <c r="I88" t="s">
        <v>3479</v>
      </c>
      <c r="J88" s="42" t="s">
        <v>4254</v>
      </c>
      <c r="K88">
        <v>147423</v>
      </c>
      <c r="L88">
        <v>147797</v>
      </c>
      <c r="M88">
        <f t="shared" si="9"/>
        <v>375</v>
      </c>
      <c r="N88">
        <f t="shared" si="12"/>
        <v>0</v>
      </c>
      <c r="O88">
        <f t="shared" si="13"/>
        <v>78</v>
      </c>
      <c r="P88">
        <f t="shared" si="10"/>
        <v>20655</v>
      </c>
      <c r="Q88">
        <f t="shared" si="14"/>
        <v>34</v>
      </c>
      <c r="T88">
        <f t="shared" si="11"/>
        <v>0</v>
      </c>
      <c r="U88">
        <f t="shared" si="8"/>
        <v>20655</v>
      </c>
    </row>
    <row r="89" spans="1:21" x14ac:dyDescent="0.3">
      <c r="A89" t="s">
        <v>483</v>
      </c>
      <c r="B89" t="s">
        <v>11</v>
      </c>
      <c r="C89">
        <v>820</v>
      </c>
      <c r="D89">
        <v>254780270</v>
      </c>
      <c r="E89" t="s">
        <v>484</v>
      </c>
      <c r="F89" t="s">
        <v>485</v>
      </c>
      <c r="G89" t="s">
        <v>11</v>
      </c>
      <c r="H89" t="s">
        <v>486</v>
      </c>
      <c r="I89" t="s">
        <v>3483</v>
      </c>
      <c r="J89" s="42" t="s">
        <v>4254</v>
      </c>
      <c r="K89">
        <v>151069</v>
      </c>
      <c r="L89">
        <v>153531</v>
      </c>
      <c r="M89">
        <f t="shared" si="9"/>
        <v>2463</v>
      </c>
      <c r="N89">
        <f t="shared" si="12"/>
        <v>0</v>
      </c>
      <c r="O89">
        <f t="shared" si="13"/>
        <v>3273</v>
      </c>
      <c r="P89">
        <f t="shared" si="10"/>
        <v>0</v>
      </c>
      <c r="Q89">
        <f t="shared" si="14"/>
        <v>0</v>
      </c>
      <c r="T89">
        <f t="shared" si="11"/>
        <v>0</v>
      </c>
      <c r="U89">
        <f t="shared" si="8"/>
        <v>0</v>
      </c>
    </row>
    <row r="90" spans="1:21" x14ac:dyDescent="0.3">
      <c r="A90" t="s">
        <v>487</v>
      </c>
      <c r="B90" t="s">
        <v>11</v>
      </c>
      <c r="C90">
        <v>424</v>
      </c>
      <c r="D90">
        <v>254780271</v>
      </c>
      <c r="E90" t="s">
        <v>488</v>
      </c>
      <c r="F90" t="s">
        <v>489</v>
      </c>
      <c r="G90" t="s">
        <v>11</v>
      </c>
      <c r="H90" t="s">
        <v>490</v>
      </c>
      <c r="I90" t="s">
        <v>3484</v>
      </c>
      <c r="J90" s="42" t="s">
        <v>4254</v>
      </c>
      <c r="K90">
        <v>153788</v>
      </c>
      <c r="L90">
        <v>155062</v>
      </c>
      <c r="M90">
        <f t="shared" si="9"/>
        <v>1275</v>
      </c>
      <c r="N90">
        <f t="shared" si="12"/>
        <v>0</v>
      </c>
      <c r="O90">
        <f t="shared" si="13"/>
        <v>258</v>
      </c>
      <c r="P90">
        <f t="shared" si="10"/>
        <v>0</v>
      </c>
      <c r="Q90">
        <f t="shared" si="14"/>
        <v>0</v>
      </c>
      <c r="T90">
        <f t="shared" si="11"/>
        <v>0</v>
      </c>
      <c r="U90">
        <f t="shared" si="8"/>
        <v>0</v>
      </c>
    </row>
    <row r="91" spans="1:21" x14ac:dyDescent="0.3">
      <c r="A91" t="s">
        <v>491</v>
      </c>
      <c r="B91" t="s">
        <v>11</v>
      </c>
      <c r="C91">
        <v>216</v>
      </c>
      <c r="D91">
        <v>254780272</v>
      </c>
      <c r="E91" t="s">
        <v>492</v>
      </c>
      <c r="F91" t="s">
        <v>493</v>
      </c>
      <c r="G91" t="s">
        <v>11</v>
      </c>
      <c r="H91" t="s">
        <v>494</v>
      </c>
      <c r="I91" t="s">
        <v>3485</v>
      </c>
      <c r="J91" s="42" t="s">
        <v>4254</v>
      </c>
      <c r="K91">
        <v>155338</v>
      </c>
      <c r="L91">
        <v>155988</v>
      </c>
      <c r="M91">
        <f t="shared" si="9"/>
        <v>651</v>
      </c>
      <c r="N91">
        <f t="shared" si="12"/>
        <v>0</v>
      </c>
      <c r="O91">
        <f t="shared" si="13"/>
        <v>277</v>
      </c>
      <c r="P91">
        <f t="shared" si="10"/>
        <v>0</v>
      </c>
      <c r="Q91">
        <f t="shared" si="14"/>
        <v>0</v>
      </c>
      <c r="T91">
        <f t="shared" si="11"/>
        <v>0</v>
      </c>
      <c r="U91">
        <f t="shared" si="8"/>
        <v>0</v>
      </c>
    </row>
    <row r="92" spans="1:21" x14ac:dyDescent="0.3">
      <c r="A92" t="s">
        <v>495</v>
      </c>
      <c r="B92" t="s">
        <v>11</v>
      </c>
      <c r="C92">
        <v>539</v>
      </c>
      <c r="D92">
        <v>254780273</v>
      </c>
      <c r="E92" t="s">
        <v>11</v>
      </c>
      <c r="F92" t="s">
        <v>496</v>
      </c>
      <c r="G92" t="s">
        <v>11</v>
      </c>
      <c r="H92" t="s">
        <v>497</v>
      </c>
      <c r="I92" t="s">
        <v>3486</v>
      </c>
      <c r="J92" s="42" t="s">
        <v>4254</v>
      </c>
      <c r="K92">
        <v>156624</v>
      </c>
      <c r="L92">
        <v>158243</v>
      </c>
      <c r="M92">
        <f t="shared" si="9"/>
        <v>1620</v>
      </c>
      <c r="N92">
        <f t="shared" si="12"/>
        <v>0</v>
      </c>
      <c r="O92">
        <f t="shared" si="13"/>
        <v>637</v>
      </c>
      <c r="P92">
        <f t="shared" si="10"/>
        <v>0</v>
      </c>
      <c r="Q92">
        <f t="shared" si="14"/>
        <v>0</v>
      </c>
      <c r="T92">
        <f t="shared" si="11"/>
        <v>0</v>
      </c>
      <c r="U92">
        <f t="shared" si="8"/>
        <v>0</v>
      </c>
    </row>
    <row r="93" spans="1:21" x14ac:dyDescent="0.3">
      <c r="A93" t="s">
        <v>501</v>
      </c>
      <c r="B93" t="s">
        <v>11</v>
      </c>
      <c r="C93">
        <v>159</v>
      </c>
      <c r="D93">
        <v>254780275</v>
      </c>
      <c r="E93" t="s">
        <v>502</v>
      </c>
      <c r="F93" t="s">
        <v>503</v>
      </c>
      <c r="G93" t="s">
        <v>11</v>
      </c>
      <c r="H93" t="s">
        <v>504</v>
      </c>
      <c r="I93" t="s">
        <v>3488</v>
      </c>
      <c r="J93" s="42" t="s">
        <v>4254</v>
      </c>
      <c r="K93">
        <v>159969</v>
      </c>
      <c r="L93">
        <v>160448</v>
      </c>
      <c r="M93">
        <f t="shared" si="9"/>
        <v>480</v>
      </c>
      <c r="N93">
        <f t="shared" si="12"/>
        <v>0</v>
      </c>
      <c r="O93">
        <f t="shared" si="13"/>
        <v>1727</v>
      </c>
      <c r="P93">
        <f t="shared" si="10"/>
        <v>0</v>
      </c>
      <c r="Q93">
        <f t="shared" si="14"/>
        <v>0</v>
      </c>
      <c r="T93">
        <f t="shared" si="11"/>
        <v>0</v>
      </c>
      <c r="U93">
        <f t="shared" si="8"/>
        <v>0</v>
      </c>
    </row>
    <row r="94" spans="1:21" x14ac:dyDescent="0.3">
      <c r="A94" t="s">
        <v>505</v>
      </c>
      <c r="B94" t="s">
        <v>11</v>
      </c>
      <c r="C94">
        <v>292</v>
      </c>
      <c r="D94">
        <v>254780276</v>
      </c>
      <c r="E94" t="s">
        <v>11</v>
      </c>
      <c r="F94" t="s">
        <v>506</v>
      </c>
      <c r="G94" t="s">
        <v>11</v>
      </c>
      <c r="H94" t="s">
        <v>507</v>
      </c>
      <c r="I94" t="s">
        <v>3489</v>
      </c>
      <c r="J94" s="42" t="s">
        <v>4254</v>
      </c>
      <c r="K94">
        <v>160523</v>
      </c>
      <c r="L94">
        <v>161401</v>
      </c>
      <c r="M94">
        <f t="shared" si="9"/>
        <v>879</v>
      </c>
      <c r="N94">
        <f t="shared" si="12"/>
        <v>0</v>
      </c>
      <c r="O94">
        <f t="shared" si="13"/>
        <v>76</v>
      </c>
      <c r="P94">
        <f t="shared" si="10"/>
        <v>879</v>
      </c>
      <c r="Q94">
        <f t="shared" si="14"/>
        <v>1</v>
      </c>
      <c r="T94">
        <f t="shared" si="11"/>
        <v>0</v>
      </c>
      <c r="U94">
        <f t="shared" si="8"/>
        <v>879</v>
      </c>
    </row>
    <row r="95" spans="1:21" x14ac:dyDescent="0.3">
      <c r="A95" t="s">
        <v>510</v>
      </c>
      <c r="B95" t="s">
        <v>11</v>
      </c>
      <c r="C95">
        <v>212</v>
      </c>
      <c r="D95">
        <v>254780278</v>
      </c>
      <c r="E95" t="s">
        <v>11</v>
      </c>
      <c r="F95" t="s">
        <v>511</v>
      </c>
      <c r="G95" t="s">
        <v>11</v>
      </c>
      <c r="H95" t="s">
        <v>512</v>
      </c>
      <c r="I95" t="s">
        <v>3491</v>
      </c>
      <c r="J95" s="42" t="s">
        <v>4254</v>
      </c>
      <c r="K95">
        <v>164941</v>
      </c>
      <c r="L95">
        <v>165579</v>
      </c>
      <c r="M95">
        <f t="shared" si="9"/>
        <v>639</v>
      </c>
      <c r="N95">
        <f t="shared" si="12"/>
        <v>0</v>
      </c>
      <c r="O95">
        <f t="shared" si="13"/>
        <v>3541</v>
      </c>
      <c r="P95">
        <f t="shared" si="10"/>
        <v>0</v>
      </c>
      <c r="Q95">
        <f t="shared" si="14"/>
        <v>0</v>
      </c>
      <c r="T95">
        <f t="shared" si="11"/>
        <v>0</v>
      </c>
      <c r="U95">
        <f t="shared" si="8"/>
        <v>0</v>
      </c>
    </row>
    <row r="96" spans="1:21" x14ac:dyDescent="0.3">
      <c r="A96" t="s">
        <v>513</v>
      </c>
      <c r="B96" t="s">
        <v>11</v>
      </c>
      <c r="C96">
        <v>280</v>
      </c>
      <c r="D96">
        <v>254780279</v>
      </c>
      <c r="E96" t="s">
        <v>11</v>
      </c>
      <c r="F96" t="s">
        <v>514</v>
      </c>
      <c r="G96" t="s">
        <v>11</v>
      </c>
      <c r="H96" t="s">
        <v>515</v>
      </c>
      <c r="I96" t="s">
        <v>3492</v>
      </c>
      <c r="J96" s="42" t="s">
        <v>4254</v>
      </c>
      <c r="K96">
        <v>165572</v>
      </c>
      <c r="L96">
        <v>166414</v>
      </c>
      <c r="M96">
        <f t="shared" si="9"/>
        <v>843</v>
      </c>
      <c r="N96">
        <f t="shared" si="12"/>
        <v>0</v>
      </c>
      <c r="O96">
        <f t="shared" si="13"/>
        <v>-6</v>
      </c>
      <c r="P96">
        <f t="shared" si="10"/>
        <v>0</v>
      </c>
      <c r="Q96">
        <f t="shared" si="14"/>
        <v>1</v>
      </c>
      <c r="T96">
        <f t="shared" si="11"/>
        <v>0</v>
      </c>
      <c r="U96">
        <f t="shared" si="8"/>
        <v>843</v>
      </c>
    </row>
    <row r="97" spans="1:21" x14ac:dyDescent="0.3">
      <c r="A97" t="s">
        <v>516</v>
      </c>
      <c r="B97" t="s">
        <v>11</v>
      </c>
      <c r="C97">
        <v>348</v>
      </c>
      <c r="D97">
        <v>254780280</v>
      </c>
      <c r="E97" t="s">
        <v>517</v>
      </c>
      <c r="F97" t="s">
        <v>518</v>
      </c>
      <c r="G97" t="s">
        <v>11</v>
      </c>
      <c r="H97" t="s">
        <v>519</v>
      </c>
      <c r="I97" t="s">
        <v>3493</v>
      </c>
      <c r="J97" s="42" t="s">
        <v>4254</v>
      </c>
      <c r="K97">
        <v>166467</v>
      </c>
      <c r="L97">
        <v>167513</v>
      </c>
      <c r="M97">
        <f t="shared" si="9"/>
        <v>1047</v>
      </c>
      <c r="N97">
        <f t="shared" si="12"/>
        <v>0</v>
      </c>
      <c r="O97">
        <f t="shared" si="13"/>
        <v>54</v>
      </c>
      <c r="P97">
        <f t="shared" si="10"/>
        <v>1890</v>
      </c>
      <c r="Q97">
        <f t="shared" si="14"/>
        <v>2</v>
      </c>
      <c r="T97">
        <f t="shared" si="11"/>
        <v>0</v>
      </c>
      <c r="U97">
        <f t="shared" si="8"/>
        <v>1890</v>
      </c>
    </row>
    <row r="98" spans="1:21" x14ac:dyDescent="0.3">
      <c r="A98" t="s">
        <v>520</v>
      </c>
      <c r="B98" t="s">
        <v>11</v>
      </c>
      <c r="C98">
        <v>201</v>
      </c>
      <c r="D98">
        <v>254780281</v>
      </c>
      <c r="E98" t="s">
        <v>11</v>
      </c>
      <c r="F98" t="s">
        <v>521</v>
      </c>
      <c r="G98" t="s">
        <v>11</v>
      </c>
      <c r="H98" t="s">
        <v>522</v>
      </c>
      <c r="I98" t="s">
        <v>3494</v>
      </c>
      <c r="J98" s="42" t="s">
        <v>4254</v>
      </c>
      <c r="K98">
        <v>168162</v>
      </c>
      <c r="L98">
        <v>168767</v>
      </c>
      <c r="M98">
        <f t="shared" si="9"/>
        <v>606</v>
      </c>
      <c r="N98">
        <f t="shared" si="12"/>
        <v>0</v>
      </c>
      <c r="O98">
        <f t="shared" si="13"/>
        <v>650</v>
      </c>
      <c r="P98">
        <f t="shared" si="10"/>
        <v>0</v>
      </c>
      <c r="Q98">
        <f t="shared" si="14"/>
        <v>0</v>
      </c>
      <c r="T98">
        <f t="shared" si="11"/>
        <v>0</v>
      </c>
      <c r="U98">
        <f t="shared" si="8"/>
        <v>0</v>
      </c>
    </row>
    <row r="99" spans="1:21" x14ac:dyDescent="0.3">
      <c r="A99" t="s">
        <v>523</v>
      </c>
      <c r="B99" t="s">
        <v>11</v>
      </c>
      <c r="C99">
        <v>299</v>
      </c>
      <c r="D99">
        <v>254780282</v>
      </c>
      <c r="E99" t="s">
        <v>11</v>
      </c>
      <c r="F99" t="s">
        <v>524</v>
      </c>
      <c r="G99" t="s">
        <v>11</v>
      </c>
      <c r="H99" t="s">
        <v>525</v>
      </c>
      <c r="I99" t="s">
        <v>3495</v>
      </c>
      <c r="J99" s="42" t="s">
        <v>4254</v>
      </c>
      <c r="K99">
        <v>169094</v>
      </c>
      <c r="L99">
        <v>169993</v>
      </c>
      <c r="M99">
        <f t="shared" si="9"/>
        <v>900</v>
      </c>
      <c r="N99">
        <f t="shared" si="12"/>
        <v>0</v>
      </c>
      <c r="O99">
        <f t="shared" si="13"/>
        <v>328</v>
      </c>
      <c r="P99">
        <f t="shared" si="10"/>
        <v>0</v>
      </c>
      <c r="Q99">
        <f t="shared" si="14"/>
        <v>0</v>
      </c>
      <c r="T99">
        <f t="shared" si="11"/>
        <v>0</v>
      </c>
      <c r="U99">
        <f t="shared" si="8"/>
        <v>0</v>
      </c>
    </row>
    <row r="100" spans="1:21" x14ac:dyDescent="0.3">
      <c r="A100" t="s">
        <v>526</v>
      </c>
      <c r="B100" t="s">
        <v>11</v>
      </c>
      <c r="C100">
        <v>321</v>
      </c>
      <c r="D100">
        <v>254780283</v>
      </c>
      <c r="E100" t="s">
        <v>11</v>
      </c>
      <c r="F100" t="s">
        <v>527</v>
      </c>
      <c r="G100" t="s">
        <v>11</v>
      </c>
      <c r="H100" t="s">
        <v>528</v>
      </c>
      <c r="I100" t="s">
        <v>3496</v>
      </c>
      <c r="J100" s="42" t="s">
        <v>4254</v>
      </c>
      <c r="K100">
        <v>170035</v>
      </c>
      <c r="L100">
        <v>171000</v>
      </c>
      <c r="M100">
        <f t="shared" si="9"/>
        <v>966</v>
      </c>
      <c r="N100">
        <f t="shared" si="12"/>
        <v>0</v>
      </c>
      <c r="O100">
        <f t="shared" si="13"/>
        <v>43</v>
      </c>
      <c r="P100">
        <f t="shared" si="10"/>
        <v>966</v>
      </c>
      <c r="Q100">
        <f t="shared" si="14"/>
        <v>1</v>
      </c>
      <c r="T100">
        <f t="shared" si="11"/>
        <v>0</v>
      </c>
      <c r="U100">
        <f t="shared" si="8"/>
        <v>966</v>
      </c>
    </row>
    <row r="101" spans="1:21" x14ac:dyDescent="0.3">
      <c r="A101" t="s">
        <v>529</v>
      </c>
      <c r="B101" t="s">
        <v>11</v>
      </c>
      <c r="C101">
        <v>623</v>
      </c>
      <c r="D101">
        <v>254780284</v>
      </c>
      <c r="E101" t="s">
        <v>11</v>
      </c>
      <c r="F101" t="s">
        <v>530</v>
      </c>
      <c r="G101" t="s">
        <v>11</v>
      </c>
      <c r="H101" t="s">
        <v>11</v>
      </c>
      <c r="I101" t="s">
        <v>3379</v>
      </c>
      <c r="J101" s="42" t="s">
        <v>4254</v>
      </c>
      <c r="K101">
        <v>171395</v>
      </c>
      <c r="L101">
        <v>173266</v>
      </c>
      <c r="M101">
        <f t="shared" si="9"/>
        <v>1872</v>
      </c>
      <c r="N101">
        <f t="shared" si="12"/>
        <v>0</v>
      </c>
      <c r="O101">
        <f t="shared" si="13"/>
        <v>396</v>
      </c>
      <c r="P101">
        <f t="shared" si="10"/>
        <v>0</v>
      </c>
      <c r="Q101">
        <f t="shared" si="14"/>
        <v>0</v>
      </c>
      <c r="T101">
        <f t="shared" si="11"/>
        <v>0</v>
      </c>
      <c r="U101">
        <f t="shared" si="8"/>
        <v>0</v>
      </c>
    </row>
    <row r="102" spans="1:21" x14ac:dyDescent="0.3">
      <c r="A102" t="s">
        <v>531</v>
      </c>
      <c r="B102" t="s">
        <v>11</v>
      </c>
      <c r="C102">
        <v>586</v>
      </c>
      <c r="D102">
        <v>254780285</v>
      </c>
      <c r="E102" t="s">
        <v>532</v>
      </c>
      <c r="F102" t="s">
        <v>533</v>
      </c>
      <c r="G102" t="s">
        <v>11</v>
      </c>
      <c r="H102" t="s">
        <v>534</v>
      </c>
      <c r="I102" t="s">
        <v>3497</v>
      </c>
      <c r="J102" s="42" t="s">
        <v>4254</v>
      </c>
      <c r="K102">
        <v>173322</v>
      </c>
      <c r="L102">
        <v>175082</v>
      </c>
      <c r="M102">
        <f t="shared" si="9"/>
        <v>1761</v>
      </c>
      <c r="N102">
        <f t="shared" si="12"/>
        <v>0</v>
      </c>
      <c r="O102">
        <f t="shared" si="13"/>
        <v>57</v>
      </c>
      <c r="P102">
        <f t="shared" si="10"/>
        <v>0</v>
      </c>
      <c r="Q102">
        <f t="shared" si="14"/>
        <v>1</v>
      </c>
      <c r="T102">
        <f t="shared" si="11"/>
        <v>0</v>
      </c>
      <c r="U102">
        <f t="shared" si="8"/>
        <v>1761</v>
      </c>
    </row>
    <row r="103" spans="1:21" x14ac:dyDescent="0.3">
      <c r="A103" t="s">
        <v>535</v>
      </c>
      <c r="B103" t="s">
        <v>11</v>
      </c>
      <c r="C103">
        <v>410</v>
      </c>
      <c r="D103">
        <v>254780286</v>
      </c>
      <c r="E103" t="s">
        <v>11</v>
      </c>
      <c r="F103" t="s">
        <v>536</v>
      </c>
      <c r="G103" t="s">
        <v>11</v>
      </c>
      <c r="H103" t="s">
        <v>537</v>
      </c>
      <c r="I103" t="s">
        <v>3498</v>
      </c>
      <c r="J103" s="42" t="s">
        <v>4254</v>
      </c>
      <c r="K103">
        <v>175129</v>
      </c>
      <c r="L103">
        <v>176361</v>
      </c>
      <c r="M103">
        <f t="shared" si="9"/>
        <v>1233</v>
      </c>
      <c r="N103">
        <f t="shared" si="12"/>
        <v>0</v>
      </c>
      <c r="O103">
        <f t="shared" si="13"/>
        <v>48</v>
      </c>
      <c r="P103">
        <f t="shared" si="10"/>
        <v>2994</v>
      </c>
      <c r="Q103">
        <f t="shared" si="14"/>
        <v>2</v>
      </c>
      <c r="T103">
        <f t="shared" si="11"/>
        <v>0</v>
      </c>
      <c r="U103">
        <f t="shared" si="8"/>
        <v>2994</v>
      </c>
    </row>
    <row r="104" spans="1:21" x14ac:dyDescent="0.3">
      <c r="A104" t="s">
        <v>545</v>
      </c>
      <c r="B104" t="s">
        <v>11</v>
      </c>
      <c r="C104">
        <v>682</v>
      </c>
      <c r="D104">
        <v>254780289</v>
      </c>
      <c r="E104" t="s">
        <v>546</v>
      </c>
      <c r="F104" t="s">
        <v>547</v>
      </c>
      <c r="G104" t="s">
        <v>11</v>
      </c>
      <c r="H104" t="s">
        <v>548</v>
      </c>
      <c r="I104" t="s">
        <v>3501</v>
      </c>
      <c r="J104" s="42" t="s">
        <v>4254</v>
      </c>
      <c r="K104">
        <v>177937</v>
      </c>
      <c r="L104">
        <v>179985</v>
      </c>
      <c r="M104">
        <f t="shared" si="9"/>
        <v>2049</v>
      </c>
      <c r="N104">
        <f t="shared" si="12"/>
        <v>0</v>
      </c>
      <c r="O104">
        <f t="shared" si="13"/>
        <v>1577</v>
      </c>
      <c r="P104">
        <f t="shared" si="10"/>
        <v>0</v>
      </c>
      <c r="Q104">
        <f t="shared" si="14"/>
        <v>0</v>
      </c>
      <c r="T104">
        <f t="shared" si="11"/>
        <v>0</v>
      </c>
      <c r="U104">
        <f t="shared" si="8"/>
        <v>0</v>
      </c>
    </row>
    <row r="105" spans="1:21" x14ac:dyDescent="0.3">
      <c r="A105" t="s">
        <v>565</v>
      </c>
      <c r="B105" t="s">
        <v>11</v>
      </c>
      <c r="C105">
        <v>247</v>
      </c>
      <c r="D105">
        <v>254780295</v>
      </c>
      <c r="E105" t="s">
        <v>566</v>
      </c>
      <c r="F105" t="s">
        <v>567</v>
      </c>
      <c r="G105" t="s">
        <v>11</v>
      </c>
      <c r="H105" t="s">
        <v>568</v>
      </c>
      <c r="I105" t="s">
        <v>3506</v>
      </c>
      <c r="J105" s="42" t="s">
        <v>4254</v>
      </c>
      <c r="K105">
        <v>185481</v>
      </c>
      <c r="L105">
        <v>186224</v>
      </c>
      <c r="M105">
        <f t="shared" si="9"/>
        <v>744</v>
      </c>
      <c r="N105">
        <f t="shared" si="12"/>
        <v>0</v>
      </c>
      <c r="O105">
        <f t="shared" si="13"/>
        <v>5497</v>
      </c>
      <c r="P105">
        <f t="shared" si="10"/>
        <v>0</v>
      </c>
      <c r="Q105">
        <f t="shared" si="14"/>
        <v>0</v>
      </c>
      <c r="T105">
        <f t="shared" si="11"/>
        <v>0</v>
      </c>
      <c r="U105">
        <f t="shared" si="8"/>
        <v>0</v>
      </c>
    </row>
    <row r="106" spans="1:21" x14ac:dyDescent="0.3">
      <c r="A106" t="s">
        <v>570</v>
      </c>
      <c r="B106" t="s">
        <v>11</v>
      </c>
      <c r="C106">
        <v>310</v>
      </c>
      <c r="D106">
        <v>255764462</v>
      </c>
      <c r="E106" t="s">
        <v>571</v>
      </c>
      <c r="F106" t="s">
        <v>572</v>
      </c>
      <c r="G106" t="s">
        <v>11</v>
      </c>
      <c r="H106" t="s">
        <v>573</v>
      </c>
      <c r="I106" t="s">
        <v>3507</v>
      </c>
      <c r="J106" s="42" t="s">
        <v>4254</v>
      </c>
      <c r="K106">
        <v>186224</v>
      </c>
      <c r="L106">
        <v>187156</v>
      </c>
      <c r="M106">
        <f t="shared" si="9"/>
        <v>933</v>
      </c>
      <c r="N106">
        <f t="shared" si="12"/>
        <v>0</v>
      </c>
      <c r="O106">
        <f t="shared" si="13"/>
        <v>1</v>
      </c>
      <c r="P106">
        <f t="shared" si="10"/>
        <v>0</v>
      </c>
      <c r="Q106">
        <f t="shared" si="14"/>
        <v>1</v>
      </c>
      <c r="T106">
        <f t="shared" si="11"/>
        <v>0</v>
      </c>
      <c r="U106">
        <f t="shared" si="8"/>
        <v>933</v>
      </c>
    </row>
    <row r="107" spans="1:21" x14ac:dyDescent="0.3">
      <c r="A107" t="s">
        <v>574</v>
      </c>
      <c r="B107" t="s">
        <v>11</v>
      </c>
      <c r="C107">
        <v>170</v>
      </c>
      <c r="D107">
        <v>254780297</v>
      </c>
      <c r="E107" t="s">
        <v>575</v>
      </c>
      <c r="F107" t="s">
        <v>576</v>
      </c>
      <c r="G107" t="s">
        <v>11</v>
      </c>
      <c r="H107" t="s">
        <v>577</v>
      </c>
      <c r="I107" t="s">
        <v>3508</v>
      </c>
      <c r="J107" s="42" t="s">
        <v>4254</v>
      </c>
      <c r="K107">
        <v>187187</v>
      </c>
      <c r="L107">
        <v>187699</v>
      </c>
      <c r="M107">
        <f t="shared" si="9"/>
        <v>513</v>
      </c>
      <c r="N107">
        <f t="shared" si="12"/>
        <v>0</v>
      </c>
      <c r="O107">
        <f t="shared" si="13"/>
        <v>32</v>
      </c>
      <c r="P107">
        <f t="shared" si="10"/>
        <v>1446</v>
      </c>
      <c r="Q107">
        <f t="shared" si="14"/>
        <v>2</v>
      </c>
      <c r="T107">
        <f t="shared" si="11"/>
        <v>0</v>
      </c>
      <c r="U107">
        <f t="shared" si="8"/>
        <v>1446</v>
      </c>
    </row>
    <row r="108" spans="1:21" x14ac:dyDescent="0.3">
      <c r="A108" t="s">
        <v>580</v>
      </c>
      <c r="B108" t="s">
        <v>11</v>
      </c>
      <c r="C108">
        <v>562</v>
      </c>
      <c r="D108">
        <v>254780299</v>
      </c>
      <c r="E108" t="s">
        <v>11</v>
      </c>
      <c r="F108" t="s">
        <v>581</v>
      </c>
      <c r="G108" t="s">
        <v>11</v>
      </c>
      <c r="H108" t="s">
        <v>582</v>
      </c>
      <c r="I108" t="s">
        <v>3510</v>
      </c>
      <c r="J108" s="42" t="s">
        <v>4254</v>
      </c>
      <c r="K108">
        <v>188764</v>
      </c>
      <c r="L108">
        <v>190452</v>
      </c>
      <c r="M108">
        <f t="shared" si="9"/>
        <v>1689</v>
      </c>
      <c r="N108">
        <f t="shared" si="12"/>
        <v>0</v>
      </c>
      <c r="O108">
        <f t="shared" si="13"/>
        <v>1066</v>
      </c>
      <c r="P108">
        <f t="shared" si="10"/>
        <v>0</v>
      </c>
      <c r="Q108">
        <f t="shared" si="14"/>
        <v>0</v>
      </c>
      <c r="T108">
        <f t="shared" si="11"/>
        <v>0</v>
      </c>
      <c r="U108">
        <f t="shared" si="8"/>
        <v>0</v>
      </c>
    </row>
    <row r="109" spans="1:21" x14ac:dyDescent="0.3">
      <c r="A109" t="s">
        <v>610</v>
      </c>
      <c r="B109" t="s">
        <v>11</v>
      </c>
      <c r="C109">
        <v>59</v>
      </c>
      <c r="D109">
        <v>254780309</v>
      </c>
      <c r="E109" t="s">
        <v>11</v>
      </c>
      <c r="F109" t="s">
        <v>611</v>
      </c>
      <c r="G109" t="s">
        <v>11</v>
      </c>
      <c r="H109" t="s">
        <v>612</v>
      </c>
      <c r="I109" t="s">
        <v>3518</v>
      </c>
      <c r="J109" s="42" t="s">
        <v>4254</v>
      </c>
      <c r="K109">
        <v>200229</v>
      </c>
      <c r="L109">
        <v>200408</v>
      </c>
      <c r="M109">
        <f t="shared" si="9"/>
        <v>180</v>
      </c>
      <c r="N109">
        <f t="shared" si="12"/>
        <v>0</v>
      </c>
      <c r="O109">
        <f t="shared" si="13"/>
        <v>9778</v>
      </c>
      <c r="P109">
        <f t="shared" si="10"/>
        <v>0</v>
      </c>
      <c r="Q109">
        <f t="shared" si="14"/>
        <v>0</v>
      </c>
      <c r="T109">
        <f t="shared" si="11"/>
        <v>0</v>
      </c>
      <c r="U109">
        <f t="shared" si="8"/>
        <v>0</v>
      </c>
    </row>
    <row r="110" spans="1:21" x14ac:dyDescent="0.3">
      <c r="A110" t="s">
        <v>613</v>
      </c>
      <c r="B110" t="s">
        <v>11</v>
      </c>
      <c r="C110">
        <v>119</v>
      </c>
      <c r="D110">
        <v>254780310</v>
      </c>
      <c r="E110" t="s">
        <v>11</v>
      </c>
      <c r="F110" t="s">
        <v>614</v>
      </c>
      <c r="G110" t="s">
        <v>11</v>
      </c>
      <c r="H110" t="s">
        <v>612</v>
      </c>
      <c r="I110" t="s">
        <v>3379</v>
      </c>
      <c r="J110" s="42" t="s">
        <v>4254</v>
      </c>
      <c r="K110">
        <v>200604</v>
      </c>
      <c r="L110">
        <v>200963</v>
      </c>
      <c r="M110">
        <f t="shared" si="9"/>
        <v>360</v>
      </c>
      <c r="N110">
        <f t="shared" si="12"/>
        <v>0</v>
      </c>
      <c r="O110">
        <f t="shared" si="13"/>
        <v>197</v>
      </c>
      <c r="P110">
        <f t="shared" si="10"/>
        <v>360</v>
      </c>
      <c r="Q110">
        <f t="shared" si="14"/>
        <v>1</v>
      </c>
      <c r="T110">
        <f t="shared" si="11"/>
        <v>0</v>
      </c>
      <c r="U110">
        <f t="shared" si="8"/>
        <v>360</v>
      </c>
    </row>
    <row r="111" spans="1:21" x14ac:dyDescent="0.3">
      <c r="A111" t="s">
        <v>615</v>
      </c>
      <c r="B111" t="s">
        <v>11</v>
      </c>
      <c r="C111">
        <v>177</v>
      </c>
      <c r="D111">
        <v>254780311</v>
      </c>
      <c r="E111" t="s">
        <v>11</v>
      </c>
      <c r="F111" t="s">
        <v>616</v>
      </c>
      <c r="G111" t="s">
        <v>11</v>
      </c>
      <c r="H111" t="s">
        <v>617</v>
      </c>
      <c r="I111" t="s">
        <v>3379</v>
      </c>
      <c r="J111" s="42" t="s">
        <v>4254</v>
      </c>
      <c r="K111">
        <v>201484</v>
      </c>
      <c r="L111">
        <v>202017</v>
      </c>
      <c r="M111">
        <f t="shared" si="9"/>
        <v>534</v>
      </c>
      <c r="N111">
        <f t="shared" si="12"/>
        <v>0</v>
      </c>
      <c r="O111">
        <f t="shared" si="13"/>
        <v>522</v>
      </c>
      <c r="P111">
        <f t="shared" si="10"/>
        <v>0</v>
      </c>
      <c r="Q111">
        <f t="shared" si="14"/>
        <v>0</v>
      </c>
      <c r="T111">
        <f t="shared" si="11"/>
        <v>0</v>
      </c>
      <c r="U111">
        <f t="shared" si="8"/>
        <v>0</v>
      </c>
    </row>
    <row r="112" spans="1:21" x14ac:dyDescent="0.3">
      <c r="A112" t="s">
        <v>621</v>
      </c>
      <c r="B112" t="s">
        <v>11</v>
      </c>
      <c r="C112">
        <v>227</v>
      </c>
      <c r="D112">
        <v>254780313</v>
      </c>
      <c r="E112" t="s">
        <v>11</v>
      </c>
      <c r="F112" t="s">
        <v>622</v>
      </c>
      <c r="G112" t="s">
        <v>11</v>
      </c>
      <c r="H112" t="s">
        <v>623</v>
      </c>
      <c r="I112" t="s">
        <v>3520</v>
      </c>
      <c r="J112" s="42" t="s">
        <v>4254</v>
      </c>
      <c r="K112">
        <v>204153</v>
      </c>
      <c r="L112">
        <v>204836</v>
      </c>
      <c r="M112">
        <f t="shared" si="9"/>
        <v>684</v>
      </c>
      <c r="N112">
        <f t="shared" si="12"/>
        <v>0</v>
      </c>
      <c r="O112">
        <f t="shared" si="13"/>
        <v>2137</v>
      </c>
      <c r="P112">
        <f t="shared" si="10"/>
        <v>0</v>
      </c>
      <c r="Q112">
        <f t="shared" si="14"/>
        <v>0</v>
      </c>
      <c r="T112">
        <f t="shared" si="11"/>
        <v>0</v>
      </c>
      <c r="U112">
        <f t="shared" si="8"/>
        <v>0</v>
      </c>
    </row>
    <row r="113" spans="1:21" x14ac:dyDescent="0.3">
      <c r="A113" t="s">
        <v>624</v>
      </c>
      <c r="B113" t="s">
        <v>11</v>
      </c>
      <c r="C113">
        <v>351</v>
      </c>
      <c r="D113">
        <v>254780314</v>
      </c>
      <c r="E113" t="s">
        <v>11</v>
      </c>
      <c r="F113" t="s">
        <v>625</v>
      </c>
      <c r="G113" t="s">
        <v>11</v>
      </c>
      <c r="H113" t="s">
        <v>11</v>
      </c>
      <c r="I113" t="s">
        <v>3521</v>
      </c>
      <c r="J113" s="42" t="s">
        <v>4254</v>
      </c>
      <c r="K113">
        <v>205404</v>
      </c>
      <c r="L113">
        <v>206459</v>
      </c>
      <c r="M113">
        <f t="shared" si="9"/>
        <v>1056</v>
      </c>
      <c r="N113">
        <f t="shared" si="12"/>
        <v>0</v>
      </c>
      <c r="O113">
        <f t="shared" si="13"/>
        <v>569</v>
      </c>
      <c r="P113">
        <f t="shared" si="10"/>
        <v>0</v>
      </c>
      <c r="Q113">
        <f t="shared" si="14"/>
        <v>0</v>
      </c>
      <c r="T113">
        <f t="shared" si="11"/>
        <v>0</v>
      </c>
      <c r="U113">
        <f t="shared" si="8"/>
        <v>0</v>
      </c>
    </row>
    <row r="114" spans="1:21" x14ac:dyDescent="0.3">
      <c r="A114" t="s">
        <v>626</v>
      </c>
      <c r="B114" t="s">
        <v>11</v>
      </c>
      <c r="C114">
        <v>45</v>
      </c>
      <c r="D114">
        <v>254780315</v>
      </c>
      <c r="E114" t="s">
        <v>11</v>
      </c>
      <c r="F114" t="s">
        <v>627</v>
      </c>
      <c r="G114" t="s">
        <v>11</v>
      </c>
      <c r="H114" t="s">
        <v>11</v>
      </c>
      <c r="I114" t="s">
        <v>3379</v>
      </c>
      <c r="J114" s="42" t="s">
        <v>4254</v>
      </c>
      <c r="K114">
        <v>206780</v>
      </c>
      <c r="L114">
        <v>206917</v>
      </c>
      <c r="M114">
        <f t="shared" si="9"/>
        <v>138</v>
      </c>
      <c r="N114">
        <f t="shared" si="12"/>
        <v>0</v>
      </c>
      <c r="O114">
        <f t="shared" si="13"/>
        <v>322</v>
      </c>
      <c r="P114">
        <f t="shared" si="10"/>
        <v>0</v>
      </c>
      <c r="Q114">
        <f t="shared" si="14"/>
        <v>0</v>
      </c>
      <c r="T114">
        <f t="shared" si="11"/>
        <v>0</v>
      </c>
      <c r="U114">
        <f t="shared" si="8"/>
        <v>0</v>
      </c>
    </row>
    <row r="115" spans="1:21" x14ac:dyDescent="0.3">
      <c r="A115" t="s">
        <v>628</v>
      </c>
      <c r="B115" t="s">
        <v>11</v>
      </c>
      <c r="C115">
        <v>805</v>
      </c>
      <c r="D115">
        <v>254780316</v>
      </c>
      <c r="E115" t="s">
        <v>629</v>
      </c>
      <c r="F115" t="s">
        <v>630</v>
      </c>
      <c r="G115" t="s">
        <v>11</v>
      </c>
      <c r="H115" t="s">
        <v>631</v>
      </c>
      <c r="I115" t="s">
        <v>3522</v>
      </c>
      <c r="J115" s="42" t="s">
        <v>4254</v>
      </c>
      <c r="K115">
        <v>207009</v>
      </c>
      <c r="L115">
        <v>209426</v>
      </c>
      <c r="M115">
        <f t="shared" si="9"/>
        <v>2418</v>
      </c>
      <c r="N115">
        <f t="shared" si="12"/>
        <v>0</v>
      </c>
      <c r="O115">
        <f t="shared" si="13"/>
        <v>93</v>
      </c>
      <c r="P115">
        <f t="shared" si="10"/>
        <v>0</v>
      </c>
      <c r="Q115">
        <f t="shared" si="14"/>
        <v>1</v>
      </c>
      <c r="T115">
        <f t="shared" si="11"/>
        <v>0</v>
      </c>
      <c r="U115">
        <f t="shared" si="8"/>
        <v>2418</v>
      </c>
    </row>
    <row r="116" spans="1:21" x14ac:dyDescent="0.3">
      <c r="A116" t="s">
        <v>632</v>
      </c>
      <c r="B116" t="s">
        <v>11</v>
      </c>
      <c r="C116">
        <v>366</v>
      </c>
      <c r="D116">
        <v>254780317</v>
      </c>
      <c r="E116" t="s">
        <v>633</v>
      </c>
      <c r="F116" t="s">
        <v>634</v>
      </c>
      <c r="G116" t="s">
        <v>11</v>
      </c>
      <c r="H116" t="s">
        <v>635</v>
      </c>
      <c r="I116" t="s">
        <v>3523</v>
      </c>
      <c r="J116" s="42" t="s">
        <v>4254</v>
      </c>
      <c r="K116">
        <v>209439</v>
      </c>
      <c r="L116">
        <v>210539</v>
      </c>
      <c r="M116">
        <f t="shared" si="9"/>
        <v>1101</v>
      </c>
      <c r="N116">
        <f t="shared" si="12"/>
        <v>0</v>
      </c>
      <c r="O116">
        <f t="shared" si="13"/>
        <v>14</v>
      </c>
      <c r="P116">
        <f t="shared" si="10"/>
        <v>3519</v>
      </c>
      <c r="Q116">
        <f t="shared" si="14"/>
        <v>2</v>
      </c>
      <c r="T116">
        <f t="shared" si="11"/>
        <v>0</v>
      </c>
      <c r="U116">
        <f t="shared" si="8"/>
        <v>3519</v>
      </c>
    </row>
    <row r="117" spans="1:21" x14ac:dyDescent="0.3">
      <c r="A117" t="s">
        <v>636</v>
      </c>
      <c r="B117" t="s">
        <v>11</v>
      </c>
      <c r="C117">
        <v>123</v>
      </c>
      <c r="D117">
        <v>254780318</v>
      </c>
      <c r="E117" t="s">
        <v>637</v>
      </c>
      <c r="F117" t="s">
        <v>638</v>
      </c>
      <c r="G117" t="s">
        <v>11</v>
      </c>
      <c r="H117" t="s">
        <v>639</v>
      </c>
      <c r="I117" t="s">
        <v>3524</v>
      </c>
      <c r="J117" s="42" t="s">
        <v>4254</v>
      </c>
      <c r="K117">
        <v>210758</v>
      </c>
      <c r="L117">
        <v>211129</v>
      </c>
      <c r="M117">
        <f t="shared" si="9"/>
        <v>372</v>
      </c>
      <c r="N117">
        <f t="shared" si="12"/>
        <v>0</v>
      </c>
      <c r="O117">
        <f t="shared" si="13"/>
        <v>220</v>
      </c>
      <c r="P117">
        <f t="shared" si="10"/>
        <v>0</v>
      </c>
      <c r="Q117">
        <f t="shared" si="14"/>
        <v>0</v>
      </c>
      <c r="T117">
        <f t="shared" si="11"/>
        <v>0</v>
      </c>
      <c r="U117">
        <f t="shared" si="8"/>
        <v>0</v>
      </c>
    </row>
    <row r="118" spans="1:21" x14ac:dyDescent="0.3">
      <c r="A118" t="s">
        <v>640</v>
      </c>
      <c r="B118" t="s">
        <v>11</v>
      </c>
      <c r="C118">
        <v>67</v>
      </c>
      <c r="D118">
        <v>254780319</v>
      </c>
      <c r="E118" t="s">
        <v>641</v>
      </c>
      <c r="F118" t="s">
        <v>642</v>
      </c>
      <c r="G118" t="s">
        <v>11</v>
      </c>
      <c r="H118" t="s">
        <v>643</v>
      </c>
      <c r="I118" t="s">
        <v>3525</v>
      </c>
      <c r="J118" s="42" t="s">
        <v>4254</v>
      </c>
      <c r="K118">
        <v>211174</v>
      </c>
      <c r="L118">
        <v>211377</v>
      </c>
      <c r="M118">
        <f t="shared" si="9"/>
        <v>204</v>
      </c>
      <c r="N118">
        <f t="shared" si="12"/>
        <v>0</v>
      </c>
      <c r="O118">
        <f t="shared" si="13"/>
        <v>46</v>
      </c>
      <c r="P118">
        <f t="shared" si="10"/>
        <v>0</v>
      </c>
      <c r="Q118">
        <f t="shared" si="14"/>
        <v>1</v>
      </c>
      <c r="T118">
        <f t="shared" si="11"/>
        <v>0</v>
      </c>
      <c r="U118">
        <f t="shared" si="8"/>
        <v>204</v>
      </c>
    </row>
    <row r="119" spans="1:21" x14ac:dyDescent="0.3">
      <c r="A119" t="s">
        <v>644</v>
      </c>
      <c r="B119" t="s">
        <v>11</v>
      </c>
      <c r="C119">
        <v>136</v>
      </c>
      <c r="D119">
        <v>254780320</v>
      </c>
      <c r="E119" t="s">
        <v>645</v>
      </c>
      <c r="F119" t="s">
        <v>646</v>
      </c>
      <c r="G119" t="s">
        <v>11</v>
      </c>
      <c r="H119" t="s">
        <v>647</v>
      </c>
      <c r="I119" t="s">
        <v>3526</v>
      </c>
      <c r="J119" s="42" t="s">
        <v>4254</v>
      </c>
      <c r="K119">
        <v>211525</v>
      </c>
      <c r="L119">
        <v>211935</v>
      </c>
      <c r="M119">
        <f t="shared" si="9"/>
        <v>411</v>
      </c>
      <c r="N119">
        <f t="shared" si="12"/>
        <v>0</v>
      </c>
      <c r="O119">
        <f t="shared" si="13"/>
        <v>149</v>
      </c>
      <c r="P119">
        <f t="shared" si="10"/>
        <v>615</v>
      </c>
      <c r="Q119">
        <f t="shared" si="14"/>
        <v>2</v>
      </c>
      <c r="T119">
        <f t="shared" si="11"/>
        <v>0</v>
      </c>
      <c r="U119">
        <f t="shared" si="8"/>
        <v>615</v>
      </c>
    </row>
    <row r="120" spans="1:21" x14ac:dyDescent="0.3">
      <c r="A120" t="s">
        <v>654</v>
      </c>
      <c r="B120" t="s">
        <v>11</v>
      </c>
      <c r="C120">
        <v>491</v>
      </c>
      <c r="D120">
        <v>254780323</v>
      </c>
      <c r="E120" t="s">
        <v>11</v>
      </c>
      <c r="F120" t="s">
        <v>655</v>
      </c>
      <c r="G120" t="s">
        <v>11</v>
      </c>
      <c r="H120" t="s">
        <v>656</v>
      </c>
      <c r="I120" t="s">
        <v>3529</v>
      </c>
      <c r="J120" s="42" t="s">
        <v>4254</v>
      </c>
      <c r="K120">
        <v>215813</v>
      </c>
      <c r="L120">
        <v>217288</v>
      </c>
      <c r="M120">
        <f t="shared" si="9"/>
        <v>1476</v>
      </c>
      <c r="N120">
        <f t="shared" si="12"/>
        <v>0</v>
      </c>
      <c r="O120">
        <f t="shared" si="13"/>
        <v>3879</v>
      </c>
      <c r="P120">
        <f t="shared" si="10"/>
        <v>0</v>
      </c>
      <c r="Q120">
        <f t="shared" si="14"/>
        <v>0</v>
      </c>
      <c r="T120">
        <f t="shared" si="11"/>
        <v>0</v>
      </c>
      <c r="U120">
        <f t="shared" si="8"/>
        <v>0</v>
      </c>
    </row>
    <row r="121" spans="1:21" x14ac:dyDescent="0.3">
      <c r="A121" t="s">
        <v>657</v>
      </c>
      <c r="B121" t="s">
        <v>11</v>
      </c>
      <c r="C121">
        <v>61</v>
      </c>
      <c r="D121">
        <v>254780324</v>
      </c>
      <c r="E121" t="s">
        <v>11</v>
      </c>
      <c r="F121" t="s">
        <v>658</v>
      </c>
      <c r="G121" t="s">
        <v>11</v>
      </c>
      <c r="H121" t="s">
        <v>11</v>
      </c>
      <c r="I121" t="s">
        <v>3379</v>
      </c>
      <c r="J121" s="42" t="s">
        <v>4254</v>
      </c>
      <c r="K121">
        <v>217926</v>
      </c>
      <c r="L121">
        <v>218111</v>
      </c>
      <c r="M121">
        <f t="shared" si="9"/>
        <v>186</v>
      </c>
      <c r="N121">
        <f t="shared" si="12"/>
        <v>0</v>
      </c>
      <c r="O121">
        <f t="shared" si="13"/>
        <v>639</v>
      </c>
      <c r="P121">
        <f t="shared" si="10"/>
        <v>0</v>
      </c>
      <c r="Q121">
        <f t="shared" si="14"/>
        <v>0</v>
      </c>
      <c r="T121">
        <f t="shared" si="11"/>
        <v>0</v>
      </c>
      <c r="U121">
        <f t="shared" si="8"/>
        <v>0</v>
      </c>
    </row>
    <row r="122" spans="1:21" x14ac:dyDescent="0.3">
      <c r="A122" t="s">
        <v>659</v>
      </c>
      <c r="B122" t="s">
        <v>11</v>
      </c>
      <c r="C122">
        <v>141</v>
      </c>
      <c r="D122">
        <v>254780325</v>
      </c>
      <c r="E122" t="s">
        <v>660</v>
      </c>
      <c r="F122" t="s">
        <v>661</v>
      </c>
      <c r="G122" t="s">
        <v>11</v>
      </c>
      <c r="H122" t="s">
        <v>662</v>
      </c>
      <c r="I122" t="s">
        <v>3530</v>
      </c>
      <c r="J122" s="42" t="s">
        <v>4254</v>
      </c>
      <c r="K122">
        <v>218229</v>
      </c>
      <c r="L122">
        <v>218654</v>
      </c>
      <c r="M122">
        <f t="shared" si="9"/>
        <v>426</v>
      </c>
      <c r="N122">
        <f t="shared" si="12"/>
        <v>0</v>
      </c>
      <c r="O122">
        <f t="shared" si="13"/>
        <v>119</v>
      </c>
      <c r="P122">
        <f t="shared" si="10"/>
        <v>0</v>
      </c>
      <c r="Q122">
        <f t="shared" si="14"/>
        <v>1</v>
      </c>
      <c r="T122">
        <f t="shared" si="11"/>
        <v>0</v>
      </c>
      <c r="U122">
        <f t="shared" si="8"/>
        <v>426</v>
      </c>
    </row>
    <row r="123" spans="1:21" x14ac:dyDescent="0.3">
      <c r="A123" t="s">
        <v>663</v>
      </c>
      <c r="B123" t="s">
        <v>11</v>
      </c>
      <c r="C123">
        <v>416</v>
      </c>
      <c r="D123">
        <v>254780326</v>
      </c>
      <c r="E123" t="s">
        <v>664</v>
      </c>
      <c r="F123" t="s">
        <v>665</v>
      </c>
      <c r="G123" t="s">
        <v>11</v>
      </c>
      <c r="H123" t="s">
        <v>666</v>
      </c>
      <c r="I123" t="s">
        <v>3531</v>
      </c>
      <c r="J123" s="42" t="s">
        <v>4254</v>
      </c>
      <c r="K123">
        <v>218787</v>
      </c>
      <c r="L123">
        <v>220037</v>
      </c>
      <c r="M123">
        <f t="shared" si="9"/>
        <v>1251</v>
      </c>
      <c r="N123">
        <f t="shared" si="12"/>
        <v>0</v>
      </c>
      <c r="O123">
        <f t="shared" si="13"/>
        <v>134</v>
      </c>
      <c r="P123">
        <f t="shared" si="10"/>
        <v>1677</v>
      </c>
      <c r="Q123">
        <f t="shared" si="14"/>
        <v>2</v>
      </c>
      <c r="T123">
        <f t="shared" si="11"/>
        <v>0</v>
      </c>
      <c r="U123">
        <f t="shared" si="8"/>
        <v>1677</v>
      </c>
    </row>
    <row r="124" spans="1:21" x14ac:dyDescent="0.3">
      <c r="A124" t="s">
        <v>705</v>
      </c>
      <c r="B124" t="s">
        <v>11</v>
      </c>
      <c r="C124">
        <v>129</v>
      </c>
      <c r="D124">
        <v>254780338</v>
      </c>
      <c r="E124" t="s">
        <v>11</v>
      </c>
      <c r="F124" t="s">
        <v>706</v>
      </c>
      <c r="G124" t="s">
        <v>11</v>
      </c>
      <c r="H124" t="s">
        <v>11</v>
      </c>
      <c r="I124" t="s">
        <v>3379</v>
      </c>
      <c r="J124" s="42" t="s">
        <v>4254</v>
      </c>
      <c r="K124">
        <v>233782</v>
      </c>
      <c r="L124">
        <v>234171</v>
      </c>
      <c r="M124">
        <f t="shared" si="9"/>
        <v>390</v>
      </c>
      <c r="N124">
        <f t="shared" si="12"/>
        <v>0</v>
      </c>
      <c r="O124">
        <f t="shared" si="13"/>
        <v>13746</v>
      </c>
      <c r="P124">
        <f t="shared" si="10"/>
        <v>0</v>
      </c>
      <c r="Q124">
        <f t="shared" si="14"/>
        <v>0</v>
      </c>
      <c r="T124">
        <f t="shared" si="11"/>
        <v>0</v>
      </c>
      <c r="U124">
        <f t="shared" si="8"/>
        <v>0</v>
      </c>
    </row>
    <row r="125" spans="1:21" x14ac:dyDescent="0.3">
      <c r="A125" t="s">
        <v>709</v>
      </c>
      <c r="B125" t="s">
        <v>11</v>
      </c>
      <c r="C125">
        <v>348</v>
      </c>
      <c r="D125">
        <v>254780340</v>
      </c>
      <c r="E125" t="s">
        <v>11</v>
      </c>
      <c r="F125" t="s">
        <v>710</v>
      </c>
      <c r="G125" t="s">
        <v>11</v>
      </c>
      <c r="H125" t="s">
        <v>711</v>
      </c>
      <c r="I125" t="s">
        <v>3543</v>
      </c>
      <c r="J125" s="42" t="s">
        <v>4254</v>
      </c>
      <c r="K125">
        <v>236356</v>
      </c>
      <c r="L125">
        <v>237402</v>
      </c>
      <c r="M125">
        <f t="shared" si="9"/>
        <v>1047</v>
      </c>
      <c r="N125">
        <f t="shared" si="12"/>
        <v>0</v>
      </c>
      <c r="O125">
        <f t="shared" si="13"/>
        <v>2186</v>
      </c>
      <c r="P125">
        <f t="shared" si="10"/>
        <v>0</v>
      </c>
      <c r="Q125">
        <f t="shared" si="14"/>
        <v>0</v>
      </c>
      <c r="T125">
        <f t="shared" si="11"/>
        <v>0</v>
      </c>
      <c r="U125">
        <f t="shared" si="8"/>
        <v>0</v>
      </c>
    </row>
    <row r="126" spans="1:21" x14ac:dyDescent="0.3">
      <c r="A126" t="s">
        <v>712</v>
      </c>
      <c r="B126" t="s">
        <v>11</v>
      </c>
      <c r="C126">
        <v>281</v>
      </c>
      <c r="D126">
        <v>254780341</v>
      </c>
      <c r="E126" t="s">
        <v>11</v>
      </c>
      <c r="F126" t="s">
        <v>713</v>
      </c>
      <c r="G126" t="s">
        <v>11</v>
      </c>
      <c r="H126" t="s">
        <v>714</v>
      </c>
      <c r="I126" t="s">
        <v>3544</v>
      </c>
      <c r="J126" s="42" t="s">
        <v>4254</v>
      </c>
      <c r="K126">
        <v>237399</v>
      </c>
      <c r="L126">
        <v>238244</v>
      </c>
      <c r="M126">
        <f t="shared" si="9"/>
        <v>846</v>
      </c>
      <c r="N126">
        <f t="shared" si="12"/>
        <v>0</v>
      </c>
      <c r="O126">
        <f t="shared" si="13"/>
        <v>-2</v>
      </c>
      <c r="P126">
        <f t="shared" si="10"/>
        <v>0</v>
      </c>
      <c r="Q126">
        <f t="shared" si="14"/>
        <v>1</v>
      </c>
      <c r="T126">
        <f t="shared" si="11"/>
        <v>0</v>
      </c>
      <c r="U126">
        <f t="shared" si="8"/>
        <v>846</v>
      </c>
    </row>
    <row r="127" spans="1:21" x14ac:dyDescent="0.3">
      <c r="A127" t="s">
        <v>715</v>
      </c>
      <c r="B127" t="s">
        <v>11</v>
      </c>
      <c r="C127">
        <v>309</v>
      </c>
      <c r="D127">
        <v>254780342</v>
      </c>
      <c r="E127" t="s">
        <v>11</v>
      </c>
      <c r="F127" t="s">
        <v>716</v>
      </c>
      <c r="G127" t="s">
        <v>11</v>
      </c>
      <c r="H127" t="s">
        <v>717</v>
      </c>
      <c r="I127" t="s">
        <v>3545</v>
      </c>
      <c r="J127" s="42" t="s">
        <v>4254</v>
      </c>
      <c r="K127">
        <v>238316</v>
      </c>
      <c r="L127">
        <v>239245</v>
      </c>
      <c r="M127">
        <f t="shared" si="9"/>
        <v>930</v>
      </c>
      <c r="N127">
        <f t="shared" si="12"/>
        <v>0</v>
      </c>
      <c r="O127">
        <f t="shared" si="13"/>
        <v>73</v>
      </c>
      <c r="P127">
        <f t="shared" si="10"/>
        <v>1776</v>
      </c>
      <c r="Q127">
        <f t="shared" si="14"/>
        <v>2</v>
      </c>
      <c r="T127">
        <f t="shared" si="11"/>
        <v>0</v>
      </c>
      <c r="U127">
        <f t="shared" si="8"/>
        <v>1776</v>
      </c>
    </row>
    <row r="128" spans="1:21" x14ac:dyDescent="0.3">
      <c r="A128" t="s">
        <v>724</v>
      </c>
      <c r="B128" t="s">
        <v>11</v>
      </c>
      <c r="C128">
        <v>170</v>
      </c>
      <c r="D128">
        <v>254780345</v>
      </c>
      <c r="E128" t="s">
        <v>725</v>
      </c>
      <c r="F128" t="s">
        <v>726</v>
      </c>
      <c r="G128" t="s">
        <v>11</v>
      </c>
      <c r="H128" t="s">
        <v>727</v>
      </c>
      <c r="I128" t="s">
        <v>3548</v>
      </c>
      <c r="J128" s="42" t="s">
        <v>4254</v>
      </c>
      <c r="K128">
        <v>241187</v>
      </c>
      <c r="L128">
        <v>241699</v>
      </c>
      <c r="M128">
        <f t="shared" si="9"/>
        <v>513</v>
      </c>
      <c r="N128">
        <f t="shared" si="12"/>
        <v>0</v>
      </c>
      <c r="O128">
        <f t="shared" si="13"/>
        <v>1943</v>
      </c>
      <c r="P128">
        <f t="shared" si="10"/>
        <v>0</v>
      </c>
      <c r="Q128">
        <f t="shared" si="14"/>
        <v>0</v>
      </c>
      <c r="T128">
        <f t="shared" si="11"/>
        <v>0</v>
      </c>
      <c r="U128">
        <f t="shared" si="8"/>
        <v>0</v>
      </c>
    </row>
    <row r="129" spans="1:21" x14ac:dyDescent="0.3">
      <c r="A129" t="s">
        <v>728</v>
      </c>
      <c r="B129" t="s">
        <v>11</v>
      </c>
      <c r="C129">
        <v>149</v>
      </c>
      <c r="D129">
        <v>254780346</v>
      </c>
      <c r="E129" t="s">
        <v>729</v>
      </c>
      <c r="F129" t="s">
        <v>730</v>
      </c>
      <c r="G129" t="s">
        <v>11</v>
      </c>
      <c r="H129" t="s">
        <v>731</v>
      </c>
      <c r="I129" t="s">
        <v>3549</v>
      </c>
      <c r="J129" s="42" t="s">
        <v>4254</v>
      </c>
      <c r="K129">
        <v>241705</v>
      </c>
      <c r="L129">
        <v>242154</v>
      </c>
      <c r="M129">
        <f t="shared" si="9"/>
        <v>450</v>
      </c>
      <c r="N129">
        <f t="shared" si="12"/>
        <v>0</v>
      </c>
      <c r="O129">
        <f t="shared" si="13"/>
        <v>7</v>
      </c>
      <c r="P129">
        <f t="shared" si="10"/>
        <v>0</v>
      </c>
      <c r="Q129">
        <f t="shared" si="14"/>
        <v>1</v>
      </c>
      <c r="T129">
        <f t="shared" si="11"/>
        <v>0</v>
      </c>
      <c r="U129">
        <f t="shared" si="8"/>
        <v>450</v>
      </c>
    </row>
    <row r="130" spans="1:21" x14ac:dyDescent="0.3">
      <c r="A130" t="s">
        <v>732</v>
      </c>
      <c r="B130" t="s">
        <v>11</v>
      </c>
      <c r="C130">
        <v>204</v>
      </c>
      <c r="D130">
        <v>254780347</v>
      </c>
      <c r="E130" t="s">
        <v>733</v>
      </c>
      <c r="F130" t="s">
        <v>734</v>
      </c>
      <c r="G130" t="s">
        <v>11</v>
      </c>
      <c r="H130" t="s">
        <v>735</v>
      </c>
      <c r="I130" t="s">
        <v>3550</v>
      </c>
      <c r="J130" s="42" t="s">
        <v>4254</v>
      </c>
      <c r="K130">
        <v>242218</v>
      </c>
      <c r="L130">
        <v>242832</v>
      </c>
      <c r="M130">
        <f t="shared" si="9"/>
        <v>615</v>
      </c>
      <c r="N130">
        <f t="shared" si="12"/>
        <v>0</v>
      </c>
      <c r="O130">
        <f t="shared" si="13"/>
        <v>65</v>
      </c>
      <c r="P130">
        <f t="shared" si="10"/>
        <v>0</v>
      </c>
      <c r="Q130">
        <f t="shared" si="14"/>
        <v>2</v>
      </c>
      <c r="T130">
        <f t="shared" si="11"/>
        <v>0</v>
      </c>
      <c r="U130">
        <f t="shared" ref="U130:U193" si="15">IF(Q130 &lt;&gt; 0, M130 + U129, 0)</f>
        <v>1065</v>
      </c>
    </row>
    <row r="131" spans="1:21" x14ac:dyDescent="0.3">
      <c r="A131" t="s">
        <v>736</v>
      </c>
      <c r="B131" t="s">
        <v>11</v>
      </c>
      <c r="C131">
        <v>364</v>
      </c>
      <c r="D131">
        <v>254780348</v>
      </c>
      <c r="E131" t="s">
        <v>11</v>
      </c>
      <c r="F131" t="s">
        <v>737</v>
      </c>
      <c r="G131" t="s">
        <v>11</v>
      </c>
      <c r="H131" t="s">
        <v>738</v>
      </c>
      <c r="I131" t="s">
        <v>3551</v>
      </c>
      <c r="J131" s="42" t="s">
        <v>4254</v>
      </c>
      <c r="K131">
        <v>242814</v>
      </c>
      <c r="L131">
        <v>243908</v>
      </c>
      <c r="M131">
        <f t="shared" ref="M131:M194" si="16">ABS(L131-K131)+1</f>
        <v>1095</v>
      </c>
      <c r="N131">
        <f t="shared" si="12"/>
        <v>0</v>
      </c>
      <c r="O131">
        <f t="shared" si="13"/>
        <v>-17</v>
      </c>
      <c r="P131">
        <f t="shared" ref="P131:P194" si="17">IF(U132 &lt;&gt; 0, 0, U131)</f>
        <v>0</v>
      </c>
      <c r="Q131">
        <f t="shared" si="14"/>
        <v>3</v>
      </c>
      <c r="T131">
        <f t="shared" ref="T131:T194" si="18">IF(O131&gt;0, IF(J131 = "CDS", IF(J130 = "RNA", 1, 0), 0), 0)+IF(O131&gt;0, IF(J131 = "RNA", IF(J130 = "CDS", 1, 0), 0), 0)</f>
        <v>0</v>
      </c>
      <c r="U131">
        <f t="shared" si="15"/>
        <v>2160</v>
      </c>
    </row>
    <row r="132" spans="1:21" x14ac:dyDescent="0.3">
      <c r="A132" t="s">
        <v>739</v>
      </c>
      <c r="B132" t="s">
        <v>11</v>
      </c>
      <c r="C132">
        <v>433</v>
      </c>
      <c r="D132">
        <v>254780349</v>
      </c>
      <c r="E132" t="s">
        <v>740</v>
      </c>
      <c r="F132" t="s">
        <v>741</v>
      </c>
      <c r="G132" t="s">
        <v>11</v>
      </c>
      <c r="H132" t="s">
        <v>742</v>
      </c>
      <c r="I132" t="s">
        <v>3552</v>
      </c>
      <c r="J132" s="42" t="s">
        <v>4254</v>
      </c>
      <c r="K132">
        <v>244052</v>
      </c>
      <c r="L132">
        <v>245353</v>
      </c>
      <c r="M132">
        <f t="shared" si="16"/>
        <v>1302</v>
      </c>
      <c r="N132">
        <f t="shared" ref="N132:N195" si="19">IF(O132&lt;0, IF(J132 = "CDS", IF(J131 = "RNA", 1, 0), 0), 0)+IF(O132&lt;0, IF(J132 = "RNA", IF(J131 = "CDS", 1, 0), 0), 0)</f>
        <v>0</v>
      </c>
      <c r="O132">
        <f t="shared" ref="O132:O195" si="20">K132-L131+1</f>
        <v>145</v>
      </c>
      <c r="P132">
        <f t="shared" si="17"/>
        <v>0</v>
      </c>
      <c r="Q132">
        <f t="shared" ref="Q132:Q195" si="21">IF(O132&lt;R$1, Q131 + 1, 0)</f>
        <v>4</v>
      </c>
      <c r="T132">
        <f t="shared" si="18"/>
        <v>0</v>
      </c>
      <c r="U132">
        <f t="shared" si="15"/>
        <v>3462</v>
      </c>
    </row>
    <row r="133" spans="1:21" x14ac:dyDescent="0.3">
      <c r="A133" t="s">
        <v>743</v>
      </c>
      <c r="B133" t="s">
        <v>11</v>
      </c>
      <c r="C133">
        <v>431</v>
      </c>
      <c r="D133">
        <v>254780350</v>
      </c>
      <c r="E133" t="s">
        <v>11</v>
      </c>
      <c r="F133" t="s">
        <v>744</v>
      </c>
      <c r="G133" t="s">
        <v>11</v>
      </c>
      <c r="H133" t="s">
        <v>745</v>
      </c>
      <c r="I133" t="s">
        <v>3379</v>
      </c>
      <c r="J133" s="42" t="s">
        <v>4254</v>
      </c>
      <c r="K133">
        <v>245465</v>
      </c>
      <c r="L133">
        <v>246760</v>
      </c>
      <c r="M133">
        <f t="shared" si="16"/>
        <v>1296</v>
      </c>
      <c r="N133">
        <f t="shared" si="19"/>
        <v>0</v>
      </c>
      <c r="O133">
        <f t="shared" si="20"/>
        <v>113</v>
      </c>
      <c r="P133">
        <f t="shared" si="17"/>
        <v>4758</v>
      </c>
      <c r="Q133">
        <f t="shared" si="21"/>
        <v>5</v>
      </c>
      <c r="T133">
        <f t="shared" si="18"/>
        <v>0</v>
      </c>
      <c r="U133">
        <f t="shared" si="15"/>
        <v>4758</v>
      </c>
    </row>
    <row r="134" spans="1:21" x14ac:dyDescent="0.3">
      <c r="A134" t="s">
        <v>746</v>
      </c>
      <c r="B134" t="s">
        <v>11</v>
      </c>
      <c r="C134">
        <v>171</v>
      </c>
      <c r="D134">
        <v>254780351</v>
      </c>
      <c r="E134" t="s">
        <v>11</v>
      </c>
      <c r="F134" t="s">
        <v>747</v>
      </c>
      <c r="G134" t="s">
        <v>11</v>
      </c>
      <c r="H134" t="s">
        <v>748</v>
      </c>
      <c r="I134" t="s">
        <v>3553</v>
      </c>
      <c r="J134" s="42" t="s">
        <v>4254</v>
      </c>
      <c r="K134">
        <v>246959</v>
      </c>
      <c r="L134">
        <v>247474</v>
      </c>
      <c r="M134">
        <f t="shared" si="16"/>
        <v>516</v>
      </c>
      <c r="N134">
        <f t="shared" si="19"/>
        <v>0</v>
      </c>
      <c r="O134">
        <f t="shared" si="20"/>
        <v>200</v>
      </c>
      <c r="P134">
        <f t="shared" si="17"/>
        <v>0</v>
      </c>
      <c r="Q134">
        <f t="shared" si="21"/>
        <v>0</v>
      </c>
      <c r="T134">
        <f t="shared" si="18"/>
        <v>0</v>
      </c>
      <c r="U134">
        <f t="shared" si="15"/>
        <v>0</v>
      </c>
    </row>
    <row r="135" spans="1:21" x14ac:dyDescent="0.3">
      <c r="A135" t="s">
        <v>752</v>
      </c>
      <c r="B135" t="s">
        <v>11</v>
      </c>
      <c r="C135">
        <v>753</v>
      </c>
      <c r="D135">
        <v>254780353</v>
      </c>
      <c r="E135" t="s">
        <v>753</v>
      </c>
      <c r="F135" t="s">
        <v>754</v>
      </c>
      <c r="G135" t="s">
        <v>11</v>
      </c>
      <c r="H135" t="s">
        <v>193</v>
      </c>
      <c r="I135" t="s">
        <v>3555</v>
      </c>
      <c r="J135" s="42" t="s">
        <v>4254</v>
      </c>
      <c r="K135">
        <v>249125</v>
      </c>
      <c r="L135">
        <v>251386</v>
      </c>
      <c r="M135">
        <f t="shared" si="16"/>
        <v>2262</v>
      </c>
      <c r="N135">
        <f t="shared" si="19"/>
        <v>0</v>
      </c>
      <c r="O135">
        <f t="shared" si="20"/>
        <v>1652</v>
      </c>
      <c r="P135">
        <f t="shared" si="17"/>
        <v>0</v>
      </c>
      <c r="Q135">
        <f t="shared" si="21"/>
        <v>0</v>
      </c>
      <c r="T135">
        <f t="shared" si="18"/>
        <v>0</v>
      </c>
      <c r="U135">
        <f t="shared" si="15"/>
        <v>0</v>
      </c>
    </row>
    <row r="136" spans="1:21" x14ac:dyDescent="0.3">
      <c r="A136" t="s">
        <v>755</v>
      </c>
      <c r="B136" t="s">
        <v>11</v>
      </c>
      <c r="C136">
        <v>38</v>
      </c>
      <c r="D136">
        <v>254780354</v>
      </c>
      <c r="E136" t="s">
        <v>11</v>
      </c>
      <c r="F136" t="s">
        <v>756</v>
      </c>
      <c r="G136" t="s">
        <v>11</v>
      </c>
      <c r="H136" t="s">
        <v>11</v>
      </c>
      <c r="I136" t="s">
        <v>3379</v>
      </c>
      <c r="J136" s="42" t="s">
        <v>4254</v>
      </c>
      <c r="K136">
        <v>251559</v>
      </c>
      <c r="L136">
        <v>251675</v>
      </c>
      <c r="M136">
        <f t="shared" si="16"/>
        <v>117</v>
      </c>
      <c r="N136">
        <f t="shared" si="19"/>
        <v>0</v>
      </c>
      <c r="O136">
        <f t="shared" si="20"/>
        <v>174</v>
      </c>
      <c r="P136">
        <f t="shared" si="17"/>
        <v>0</v>
      </c>
      <c r="Q136">
        <f t="shared" si="21"/>
        <v>1</v>
      </c>
      <c r="T136">
        <f t="shared" si="18"/>
        <v>0</v>
      </c>
      <c r="U136">
        <f t="shared" si="15"/>
        <v>117</v>
      </c>
    </row>
    <row r="137" spans="1:21" x14ac:dyDescent="0.3">
      <c r="A137" t="s">
        <v>757</v>
      </c>
      <c r="B137" t="s">
        <v>11</v>
      </c>
      <c r="C137">
        <v>429</v>
      </c>
      <c r="D137">
        <v>254780355</v>
      </c>
      <c r="E137" t="s">
        <v>758</v>
      </c>
      <c r="F137" t="s">
        <v>759</v>
      </c>
      <c r="G137" t="s">
        <v>11</v>
      </c>
      <c r="H137" t="s">
        <v>760</v>
      </c>
      <c r="I137" t="s">
        <v>3556</v>
      </c>
      <c r="J137" s="42" t="s">
        <v>4254</v>
      </c>
      <c r="K137">
        <v>251721</v>
      </c>
      <c r="L137">
        <v>253010</v>
      </c>
      <c r="M137">
        <f t="shared" si="16"/>
        <v>1290</v>
      </c>
      <c r="N137">
        <f t="shared" si="19"/>
        <v>0</v>
      </c>
      <c r="O137">
        <f t="shared" si="20"/>
        <v>47</v>
      </c>
      <c r="P137">
        <f t="shared" si="17"/>
        <v>1407</v>
      </c>
      <c r="Q137">
        <f t="shared" si="21"/>
        <v>2</v>
      </c>
      <c r="T137">
        <f t="shared" si="18"/>
        <v>0</v>
      </c>
      <c r="U137">
        <f t="shared" si="15"/>
        <v>1407</v>
      </c>
    </row>
    <row r="138" spans="1:21" x14ac:dyDescent="0.3">
      <c r="A138" t="s">
        <v>771</v>
      </c>
      <c r="B138" t="s">
        <v>11</v>
      </c>
      <c r="C138">
        <v>305</v>
      </c>
      <c r="D138">
        <v>254780360</v>
      </c>
      <c r="E138" t="s">
        <v>11</v>
      </c>
      <c r="F138" t="s">
        <v>772</v>
      </c>
      <c r="G138" t="s">
        <v>11</v>
      </c>
      <c r="H138" t="s">
        <v>773</v>
      </c>
      <c r="I138" t="s">
        <v>3559</v>
      </c>
      <c r="J138" s="42" t="s">
        <v>4254</v>
      </c>
      <c r="K138">
        <v>257275</v>
      </c>
      <c r="L138">
        <v>258192</v>
      </c>
      <c r="M138">
        <f t="shared" si="16"/>
        <v>918</v>
      </c>
      <c r="N138">
        <f t="shared" si="19"/>
        <v>0</v>
      </c>
      <c r="O138">
        <f t="shared" si="20"/>
        <v>4266</v>
      </c>
      <c r="P138">
        <f t="shared" si="17"/>
        <v>0</v>
      </c>
      <c r="Q138">
        <f t="shared" si="21"/>
        <v>0</v>
      </c>
      <c r="T138">
        <f t="shared" si="18"/>
        <v>0</v>
      </c>
      <c r="U138">
        <f t="shared" si="15"/>
        <v>0</v>
      </c>
    </row>
    <row r="139" spans="1:21" x14ac:dyDescent="0.3">
      <c r="A139" t="s">
        <v>774</v>
      </c>
      <c r="B139" t="s">
        <v>11</v>
      </c>
      <c r="C139">
        <v>61</v>
      </c>
      <c r="D139">
        <v>254780361</v>
      </c>
      <c r="E139" t="s">
        <v>11</v>
      </c>
      <c r="F139" t="s">
        <v>775</v>
      </c>
      <c r="G139" t="s">
        <v>11</v>
      </c>
      <c r="H139" t="s">
        <v>776</v>
      </c>
      <c r="I139" t="s">
        <v>3560</v>
      </c>
      <c r="J139" s="42" t="s">
        <v>4254</v>
      </c>
      <c r="K139">
        <v>258969</v>
      </c>
      <c r="L139">
        <v>259154</v>
      </c>
      <c r="M139">
        <f t="shared" si="16"/>
        <v>186</v>
      </c>
      <c r="N139">
        <f t="shared" si="19"/>
        <v>0</v>
      </c>
      <c r="O139">
        <f t="shared" si="20"/>
        <v>778</v>
      </c>
      <c r="P139">
        <f t="shared" si="17"/>
        <v>0</v>
      </c>
      <c r="Q139">
        <f t="shared" si="21"/>
        <v>0</v>
      </c>
      <c r="T139">
        <f t="shared" si="18"/>
        <v>0</v>
      </c>
      <c r="U139">
        <f t="shared" si="15"/>
        <v>0</v>
      </c>
    </row>
    <row r="140" spans="1:21" x14ac:dyDescent="0.3">
      <c r="A140" t="s">
        <v>781</v>
      </c>
      <c r="B140" t="s">
        <v>11</v>
      </c>
      <c r="C140">
        <v>264</v>
      </c>
      <c r="D140">
        <v>254780363</v>
      </c>
      <c r="E140" t="s">
        <v>782</v>
      </c>
      <c r="F140" t="s">
        <v>783</v>
      </c>
      <c r="G140" t="s">
        <v>11</v>
      </c>
      <c r="H140" t="s">
        <v>784</v>
      </c>
      <c r="I140" t="s">
        <v>3562</v>
      </c>
      <c r="J140" s="42" t="s">
        <v>4254</v>
      </c>
      <c r="K140">
        <v>260694</v>
      </c>
      <c r="L140">
        <v>261488</v>
      </c>
      <c r="M140">
        <f t="shared" si="16"/>
        <v>795</v>
      </c>
      <c r="N140">
        <f t="shared" si="19"/>
        <v>0</v>
      </c>
      <c r="O140">
        <f t="shared" si="20"/>
        <v>1541</v>
      </c>
      <c r="P140">
        <f t="shared" si="17"/>
        <v>0</v>
      </c>
      <c r="Q140">
        <f t="shared" si="21"/>
        <v>0</v>
      </c>
      <c r="T140">
        <f t="shared" si="18"/>
        <v>0</v>
      </c>
      <c r="U140">
        <f t="shared" si="15"/>
        <v>0</v>
      </c>
    </row>
    <row r="141" spans="1:21" x14ac:dyDescent="0.3">
      <c r="A141" t="s">
        <v>785</v>
      </c>
      <c r="B141" t="s">
        <v>11</v>
      </c>
      <c r="C141">
        <v>224</v>
      </c>
      <c r="D141">
        <v>254780364</v>
      </c>
      <c r="E141" t="s">
        <v>11</v>
      </c>
      <c r="F141" t="s">
        <v>786</v>
      </c>
      <c r="G141" t="s">
        <v>11</v>
      </c>
      <c r="H141" t="s">
        <v>784</v>
      </c>
      <c r="I141" t="s">
        <v>3562</v>
      </c>
      <c r="J141" s="42" t="s">
        <v>4254</v>
      </c>
      <c r="K141">
        <v>261830</v>
      </c>
      <c r="L141">
        <v>262504</v>
      </c>
      <c r="M141">
        <f t="shared" si="16"/>
        <v>675</v>
      </c>
      <c r="N141">
        <f t="shared" si="19"/>
        <v>0</v>
      </c>
      <c r="O141">
        <f t="shared" si="20"/>
        <v>343</v>
      </c>
      <c r="P141">
        <f t="shared" si="17"/>
        <v>0</v>
      </c>
      <c r="Q141">
        <f t="shared" si="21"/>
        <v>0</v>
      </c>
      <c r="T141">
        <f t="shared" si="18"/>
        <v>0</v>
      </c>
      <c r="U141">
        <f t="shared" si="15"/>
        <v>0</v>
      </c>
    </row>
    <row r="142" spans="1:21" x14ac:dyDescent="0.3">
      <c r="A142" t="s">
        <v>787</v>
      </c>
      <c r="B142" t="s">
        <v>11</v>
      </c>
      <c r="C142">
        <v>299</v>
      </c>
      <c r="D142">
        <v>254780365</v>
      </c>
      <c r="E142" t="s">
        <v>11</v>
      </c>
      <c r="F142" t="s">
        <v>788</v>
      </c>
      <c r="G142" t="s">
        <v>11</v>
      </c>
      <c r="H142" t="s">
        <v>789</v>
      </c>
      <c r="I142" t="s">
        <v>3563</v>
      </c>
      <c r="J142" s="42" t="s">
        <v>4254</v>
      </c>
      <c r="K142">
        <v>262679</v>
      </c>
      <c r="L142">
        <v>263578</v>
      </c>
      <c r="M142">
        <f t="shared" si="16"/>
        <v>900</v>
      </c>
      <c r="N142">
        <f t="shared" si="19"/>
        <v>0</v>
      </c>
      <c r="O142">
        <f t="shared" si="20"/>
        <v>176</v>
      </c>
      <c r="P142">
        <f t="shared" si="17"/>
        <v>900</v>
      </c>
      <c r="Q142">
        <f t="shared" si="21"/>
        <v>1</v>
      </c>
      <c r="T142">
        <f t="shared" si="18"/>
        <v>0</v>
      </c>
      <c r="U142">
        <f t="shared" si="15"/>
        <v>900</v>
      </c>
    </row>
    <row r="143" spans="1:21" x14ac:dyDescent="0.3">
      <c r="A143" t="s">
        <v>793</v>
      </c>
      <c r="B143" t="s">
        <v>11</v>
      </c>
      <c r="C143">
        <v>281</v>
      </c>
      <c r="D143">
        <v>254780367</v>
      </c>
      <c r="E143" t="s">
        <v>11</v>
      </c>
      <c r="F143" t="s">
        <v>794</v>
      </c>
      <c r="G143" t="s">
        <v>11</v>
      </c>
      <c r="H143" t="s">
        <v>795</v>
      </c>
      <c r="I143" t="s">
        <v>3564</v>
      </c>
      <c r="J143" s="42" t="s">
        <v>4254</v>
      </c>
      <c r="K143">
        <v>264875</v>
      </c>
      <c r="L143">
        <v>265720</v>
      </c>
      <c r="M143">
        <f t="shared" si="16"/>
        <v>846</v>
      </c>
      <c r="N143">
        <f t="shared" si="19"/>
        <v>0</v>
      </c>
      <c r="O143">
        <f t="shared" si="20"/>
        <v>1298</v>
      </c>
      <c r="P143">
        <f t="shared" si="17"/>
        <v>0</v>
      </c>
      <c r="Q143">
        <f t="shared" si="21"/>
        <v>0</v>
      </c>
      <c r="T143">
        <f t="shared" si="18"/>
        <v>0</v>
      </c>
      <c r="U143">
        <f t="shared" si="15"/>
        <v>0</v>
      </c>
    </row>
    <row r="144" spans="1:21" x14ac:dyDescent="0.3">
      <c r="A144" t="s">
        <v>812</v>
      </c>
      <c r="B144" t="s">
        <v>11</v>
      </c>
      <c r="C144">
        <v>246</v>
      </c>
      <c r="D144">
        <v>254780372</v>
      </c>
      <c r="E144" t="s">
        <v>813</v>
      </c>
      <c r="F144" t="s">
        <v>814</v>
      </c>
      <c r="G144" t="s">
        <v>11</v>
      </c>
      <c r="H144" t="s">
        <v>815</v>
      </c>
      <c r="I144" t="s">
        <v>3569</v>
      </c>
      <c r="J144" s="42" t="s">
        <v>4254</v>
      </c>
      <c r="K144">
        <v>271164</v>
      </c>
      <c r="L144">
        <v>271904</v>
      </c>
      <c r="M144">
        <f t="shared" si="16"/>
        <v>741</v>
      </c>
      <c r="N144">
        <f t="shared" si="19"/>
        <v>0</v>
      </c>
      <c r="O144">
        <f t="shared" si="20"/>
        <v>5445</v>
      </c>
      <c r="P144">
        <f t="shared" si="17"/>
        <v>0</v>
      </c>
      <c r="Q144">
        <f t="shared" si="21"/>
        <v>0</v>
      </c>
      <c r="T144">
        <f t="shared" si="18"/>
        <v>0</v>
      </c>
      <c r="U144">
        <f t="shared" si="15"/>
        <v>0</v>
      </c>
    </row>
    <row r="145" spans="1:21" x14ac:dyDescent="0.3">
      <c r="A145" t="s">
        <v>816</v>
      </c>
      <c r="B145" t="s">
        <v>11</v>
      </c>
      <c r="C145">
        <v>172</v>
      </c>
      <c r="D145">
        <v>254780373</v>
      </c>
      <c r="E145" t="s">
        <v>817</v>
      </c>
      <c r="F145" t="s">
        <v>818</v>
      </c>
      <c r="G145" t="s">
        <v>11</v>
      </c>
      <c r="H145" t="s">
        <v>11</v>
      </c>
      <c r="I145" t="s">
        <v>3570</v>
      </c>
      <c r="J145" s="42" t="s">
        <v>4254</v>
      </c>
      <c r="K145">
        <v>271901</v>
      </c>
      <c r="L145">
        <v>272419</v>
      </c>
      <c r="M145">
        <f t="shared" si="16"/>
        <v>519</v>
      </c>
      <c r="N145">
        <f t="shared" si="19"/>
        <v>0</v>
      </c>
      <c r="O145">
        <f t="shared" si="20"/>
        <v>-2</v>
      </c>
      <c r="P145">
        <f t="shared" si="17"/>
        <v>0</v>
      </c>
      <c r="Q145">
        <f t="shared" si="21"/>
        <v>1</v>
      </c>
      <c r="T145">
        <f t="shared" si="18"/>
        <v>0</v>
      </c>
      <c r="U145">
        <f t="shared" si="15"/>
        <v>519</v>
      </c>
    </row>
    <row r="146" spans="1:21" x14ac:dyDescent="0.3">
      <c r="A146" t="s">
        <v>819</v>
      </c>
      <c r="B146" t="s">
        <v>11</v>
      </c>
      <c r="C146">
        <v>238</v>
      </c>
      <c r="D146">
        <v>254780374</v>
      </c>
      <c r="E146" t="s">
        <v>820</v>
      </c>
      <c r="F146" t="s">
        <v>821</v>
      </c>
      <c r="G146" t="s">
        <v>11</v>
      </c>
      <c r="H146" t="s">
        <v>822</v>
      </c>
      <c r="I146" t="s">
        <v>3571</v>
      </c>
      <c r="J146" s="42" t="s">
        <v>4254</v>
      </c>
      <c r="K146">
        <v>272438</v>
      </c>
      <c r="L146">
        <v>273154</v>
      </c>
      <c r="M146">
        <f t="shared" si="16"/>
        <v>717</v>
      </c>
      <c r="N146">
        <f t="shared" si="19"/>
        <v>0</v>
      </c>
      <c r="O146">
        <f t="shared" si="20"/>
        <v>20</v>
      </c>
      <c r="P146">
        <f t="shared" si="17"/>
        <v>0</v>
      </c>
      <c r="Q146">
        <f t="shared" si="21"/>
        <v>2</v>
      </c>
      <c r="T146">
        <f t="shared" si="18"/>
        <v>0</v>
      </c>
      <c r="U146">
        <f t="shared" si="15"/>
        <v>1236</v>
      </c>
    </row>
    <row r="147" spans="1:21" x14ac:dyDescent="0.3">
      <c r="A147" t="s">
        <v>823</v>
      </c>
      <c r="B147" t="s">
        <v>11</v>
      </c>
      <c r="C147">
        <v>175</v>
      </c>
      <c r="D147">
        <v>254780375</v>
      </c>
      <c r="E147" t="s">
        <v>11</v>
      </c>
      <c r="F147" t="s">
        <v>824</v>
      </c>
      <c r="G147" t="s">
        <v>11</v>
      </c>
      <c r="H147" t="s">
        <v>825</v>
      </c>
      <c r="I147" t="s">
        <v>3379</v>
      </c>
      <c r="J147" s="42" t="s">
        <v>4254</v>
      </c>
      <c r="K147">
        <v>273154</v>
      </c>
      <c r="L147">
        <v>273681</v>
      </c>
      <c r="M147">
        <f t="shared" si="16"/>
        <v>528</v>
      </c>
      <c r="N147">
        <f t="shared" si="19"/>
        <v>0</v>
      </c>
      <c r="O147">
        <f t="shared" si="20"/>
        <v>1</v>
      </c>
      <c r="P147">
        <f t="shared" si="17"/>
        <v>0</v>
      </c>
      <c r="Q147">
        <f t="shared" si="21"/>
        <v>3</v>
      </c>
      <c r="T147">
        <f t="shared" si="18"/>
        <v>0</v>
      </c>
      <c r="U147">
        <f t="shared" si="15"/>
        <v>1764</v>
      </c>
    </row>
    <row r="148" spans="1:21" x14ac:dyDescent="0.3">
      <c r="A148" t="s">
        <v>826</v>
      </c>
      <c r="B148" t="s">
        <v>11</v>
      </c>
      <c r="C148">
        <v>369</v>
      </c>
      <c r="D148">
        <v>254780376</v>
      </c>
      <c r="E148" t="s">
        <v>827</v>
      </c>
      <c r="F148" t="s">
        <v>828</v>
      </c>
      <c r="G148" t="s">
        <v>11</v>
      </c>
      <c r="H148" t="s">
        <v>829</v>
      </c>
      <c r="I148" t="s">
        <v>3572</v>
      </c>
      <c r="J148" s="42" t="s">
        <v>4254</v>
      </c>
      <c r="K148">
        <v>273678</v>
      </c>
      <c r="L148">
        <v>274787</v>
      </c>
      <c r="M148">
        <f t="shared" si="16"/>
        <v>1110</v>
      </c>
      <c r="N148">
        <f t="shared" si="19"/>
        <v>0</v>
      </c>
      <c r="O148">
        <f t="shared" si="20"/>
        <v>-2</v>
      </c>
      <c r="P148">
        <f t="shared" si="17"/>
        <v>0</v>
      </c>
      <c r="Q148">
        <f t="shared" si="21"/>
        <v>4</v>
      </c>
      <c r="T148">
        <f t="shared" si="18"/>
        <v>0</v>
      </c>
      <c r="U148">
        <f t="shared" si="15"/>
        <v>2874</v>
      </c>
    </row>
    <row r="149" spans="1:21" x14ac:dyDescent="0.3">
      <c r="A149" t="s">
        <v>830</v>
      </c>
      <c r="B149" t="s">
        <v>11</v>
      </c>
      <c r="C149">
        <v>152</v>
      </c>
      <c r="D149">
        <v>254780377</v>
      </c>
      <c r="E149" t="s">
        <v>831</v>
      </c>
      <c r="F149" t="s">
        <v>832</v>
      </c>
      <c r="G149" t="s">
        <v>11</v>
      </c>
      <c r="H149" t="s">
        <v>833</v>
      </c>
      <c r="I149" t="s">
        <v>3573</v>
      </c>
      <c r="J149" s="42" t="s">
        <v>4254</v>
      </c>
      <c r="K149">
        <v>274784</v>
      </c>
      <c r="L149">
        <v>275242</v>
      </c>
      <c r="M149">
        <f t="shared" si="16"/>
        <v>459</v>
      </c>
      <c r="N149">
        <f t="shared" si="19"/>
        <v>0</v>
      </c>
      <c r="O149">
        <f t="shared" si="20"/>
        <v>-2</v>
      </c>
      <c r="P149">
        <f t="shared" si="17"/>
        <v>0</v>
      </c>
      <c r="Q149">
        <f t="shared" si="21"/>
        <v>5</v>
      </c>
      <c r="T149">
        <f t="shared" si="18"/>
        <v>0</v>
      </c>
      <c r="U149">
        <f t="shared" si="15"/>
        <v>3333</v>
      </c>
    </row>
    <row r="150" spans="1:21" x14ac:dyDescent="0.3">
      <c r="A150" t="s">
        <v>834</v>
      </c>
      <c r="B150" t="s">
        <v>11</v>
      </c>
      <c r="C150">
        <v>262</v>
      </c>
      <c r="D150">
        <v>254780378</v>
      </c>
      <c r="E150" t="s">
        <v>835</v>
      </c>
      <c r="F150" t="s">
        <v>836</v>
      </c>
      <c r="G150" t="s">
        <v>11</v>
      </c>
      <c r="H150" t="s">
        <v>837</v>
      </c>
      <c r="I150" t="s">
        <v>3574</v>
      </c>
      <c r="J150" s="42" t="s">
        <v>4254</v>
      </c>
      <c r="K150">
        <v>275260</v>
      </c>
      <c r="L150">
        <v>276048</v>
      </c>
      <c r="M150">
        <f t="shared" si="16"/>
        <v>789</v>
      </c>
      <c r="N150">
        <f t="shared" si="19"/>
        <v>0</v>
      </c>
      <c r="O150">
        <f t="shared" si="20"/>
        <v>19</v>
      </c>
      <c r="P150">
        <f t="shared" si="17"/>
        <v>0</v>
      </c>
      <c r="Q150">
        <f t="shared" si="21"/>
        <v>6</v>
      </c>
      <c r="T150">
        <f t="shared" si="18"/>
        <v>0</v>
      </c>
      <c r="U150">
        <f t="shared" si="15"/>
        <v>4122</v>
      </c>
    </row>
    <row r="151" spans="1:21" x14ac:dyDescent="0.3">
      <c r="A151" t="s">
        <v>838</v>
      </c>
      <c r="B151" t="s">
        <v>11</v>
      </c>
      <c r="C151">
        <v>108</v>
      </c>
      <c r="D151">
        <v>254780379</v>
      </c>
      <c r="E151" t="s">
        <v>839</v>
      </c>
      <c r="F151" t="s">
        <v>840</v>
      </c>
      <c r="G151" t="s">
        <v>11</v>
      </c>
      <c r="H151" t="s">
        <v>841</v>
      </c>
      <c r="I151" t="s">
        <v>3575</v>
      </c>
      <c r="J151" s="42" t="s">
        <v>4254</v>
      </c>
      <c r="K151">
        <v>276077</v>
      </c>
      <c r="L151">
        <v>276403</v>
      </c>
      <c r="M151">
        <f t="shared" si="16"/>
        <v>327</v>
      </c>
      <c r="N151">
        <f t="shared" si="19"/>
        <v>0</v>
      </c>
      <c r="O151">
        <f t="shared" si="20"/>
        <v>30</v>
      </c>
      <c r="P151">
        <f t="shared" si="17"/>
        <v>0</v>
      </c>
      <c r="Q151">
        <f t="shared" si="21"/>
        <v>7</v>
      </c>
      <c r="T151">
        <f t="shared" si="18"/>
        <v>0</v>
      </c>
      <c r="U151">
        <f t="shared" si="15"/>
        <v>4449</v>
      </c>
    </row>
    <row r="152" spans="1:21" x14ac:dyDescent="0.3">
      <c r="A152" t="s">
        <v>842</v>
      </c>
      <c r="B152" t="s">
        <v>11</v>
      </c>
      <c r="C152">
        <v>134</v>
      </c>
      <c r="D152">
        <v>254780380</v>
      </c>
      <c r="E152" t="s">
        <v>843</v>
      </c>
      <c r="F152" t="s">
        <v>844</v>
      </c>
      <c r="G152" t="s">
        <v>11</v>
      </c>
      <c r="H152" t="s">
        <v>845</v>
      </c>
      <c r="I152" t="s">
        <v>3576</v>
      </c>
      <c r="J152" s="42" t="s">
        <v>4254</v>
      </c>
      <c r="K152">
        <v>276403</v>
      </c>
      <c r="L152">
        <v>276807</v>
      </c>
      <c r="M152">
        <f t="shared" si="16"/>
        <v>405</v>
      </c>
      <c r="N152">
        <f t="shared" si="19"/>
        <v>0</v>
      </c>
      <c r="O152">
        <f t="shared" si="20"/>
        <v>1</v>
      </c>
      <c r="P152">
        <f t="shared" si="17"/>
        <v>0</v>
      </c>
      <c r="Q152">
        <f t="shared" si="21"/>
        <v>8</v>
      </c>
      <c r="T152">
        <f t="shared" si="18"/>
        <v>0</v>
      </c>
      <c r="U152">
        <f t="shared" si="15"/>
        <v>4854</v>
      </c>
    </row>
    <row r="153" spans="1:21" x14ac:dyDescent="0.3">
      <c r="A153" t="s">
        <v>846</v>
      </c>
      <c r="B153" t="s">
        <v>11</v>
      </c>
      <c r="C153">
        <v>130</v>
      </c>
      <c r="D153">
        <v>254780381</v>
      </c>
      <c r="E153" t="s">
        <v>847</v>
      </c>
      <c r="F153" t="s">
        <v>848</v>
      </c>
      <c r="G153" t="s">
        <v>11</v>
      </c>
      <c r="H153" t="s">
        <v>849</v>
      </c>
      <c r="I153" t="s">
        <v>3577</v>
      </c>
      <c r="J153" s="42" t="s">
        <v>4254</v>
      </c>
      <c r="K153">
        <v>276812</v>
      </c>
      <c r="L153">
        <v>277204</v>
      </c>
      <c r="M153">
        <f t="shared" si="16"/>
        <v>393</v>
      </c>
      <c r="N153">
        <f t="shared" si="19"/>
        <v>0</v>
      </c>
      <c r="O153">
        <f t="shared" si="20"/>
        <v>6</v>
      </c>
      <c r="P153">
        <f t="shared" si="17"/>
        <v>5247</v>
      </c>
      <c r="Q153">
        <f t="shared" si="21"/>
        <v>9</v>
      </c>
      <c r="T153">
        <f t="shared" si="18"/>
        <v>0</v>
      </c>
      <c r="U153">
        <f t="shared" si="15"/>
        <v>5247</v>
      </c>
    </row>
    <row r="154" spans="1:21" x14ac:dyDescent="0.3">
      <c r="A154" t="s">
        <v>856</v>
      </c>
      <c r="B154" t="s">
        <v>11</v>
      </c>
      <c r="C154">
        <v>665</v>
      </c>
      <c r="D154">
        <v>254780384</v>
      </c>
      <c r="E154" t="s">
        <v>11</v>
      </c>
      <c r="F154" t="s">
        <v>857</v>
      </c>
      <c r="G154" t="s">
        <v>11</v>
      </c>
      <c r="H154" t="s">
        <v>11</v>
      </c>
      <c r="I154" t="s">
        <v>3580</v>
      </c>
      <c r="J154" s="42" t="s">
        <v>4254</v>
      </c>
      <c r="K154">
        <v>280315</v>
      </c>
      <c r="L154">
        <v>282312</v>
      </c>
      <c r="M154">
        <f t="shared" si="16"/>
        <v>1998</v>
      </c>
      <c r="N154">
        <f t="shared" si="19"/>
        <v>0</v>
      </c>
      <c r="O154">
        <f t="shared" si="20"/>
        <v>3112</v>
      </c>
      <c r="P154">
        <f t="shared" si="17"/>
        <v>0</v>
      </c>
      <c r="Q154">
        <f t="shared" si="21"/>
        <v>0</v>
      </c>
      <c r="T154">
        <f t="shared" si="18"/>
        <v>0</v>
      </c>
      <c r="U154">
        <f t="shared" si="15"/>
        <v>0</v>
      </c>
    </row>
    <row r="155" spans="1:21" x14ac:dyDescent="0.3">
      <c r="A155" t="s">
        <v>868</v>
      </c>
      <c r="B155" t="s">
        <v>11</v>
      </c>
      <c r="C155">
        <v>458</v>
      </c>
      <c r="D155">
        <v>254780388</v>
      </c>
      <c r="E155" t="s">
        <v>11</v>
      </c>
      <c r="F155" t="s">
        <v>869</v>
      </c>
      <c r="G155" t="s">
        <v>11</v>
      </c>
      <c r="H155" t="s">
        <v>11</v>
      </c>
      <c r="I155" t="s">
        <v>3379</v>
      </c>
      <c r="J155" s="42" t="s">
        <v>4254</v>
      </c>
      <c r="K155">
        <v>287740</v>
      </c>
      <c r="L155">
        <v>289116</v>
      </c>
      <c r="M155">
        <f t="shared" si="16"/>
        <v>1377</v>
      </c>
      <c r="N155">
        <f t="shared" si="19"/>
        <v>0</v>
      </c>
      <c r="O155">
        <f t="shared" si="20"/>
        <v>5429</v>
      </c>
      <c r="P155">
        <f t="shared" si="17"/>
        <v>0</v>
      </c>
      <c r="Q155">
        <f t="shared" si="21"/>
        <v>0</v>
      </c>
      <c r="T155">
        <f t="shared" si="18"/>
        <v>0</v>
      </c>
      <c r="U155">
        <f t="shared" si="15"/>
        <v>0</v>
      </c>
    </row>
    <row r="156" spans="1:21" x14ac:dyDescent="0.3">
      <c r="A156" t="s">
        <v>870</v>
      </c>
      <c r="B156" t="s">
        <v>11</v>
      </c>
      <c r="C156">
        <v>45</v>
      </c>
      <c r="D156">
        <v>254780389</v>
      </c>
      <c r="E156" t="s">
        <v>11</v>
      </c>
      <c r="F156" t="s">
        <v>871</v>
      </c>
      <c r="G156" t="s">
        <v>11</v>
      </c>
      <c r="H156" t="s">
        <v>11</v>
      </c>
      <c r="I156" t="s">
        <v>3379</v>
      </c>
      <c r="J156" s="42" t="s">
        <v>4254</v>
      </c>
      <c r="K156">
        <v>289587</v>
      </c>
      <c r="L156">
        <v>289724</v>
      </c>
      <c r="M156">
        <f t="shared" si="16"/>
        <v>138</v>
      </c>
      <c r="N156">
        <f t="shared" si="19"/>
        <v>0</v>
      </c>
      <c r="O156">
        <f t="shared" si="20"/>
        <v>472</v>
      </c>
      <c r="P156">
        <f t="shared" si="17"/>
        <v>0</v>
      </c>
      <c r="Q156">
        <f t="shared" si="21"/>
        <v>0</v>
      </c>
      <c r="T156">
        <f t="shared" si="18"/>
        <v>0</v>
      </c>
      <c r="U156">
        <f t="shared" si="15"/>
        <v>0</v>
      </c>
    </row>
    <row r="157" spans="1:21" x14ac:dyDescent="0.3">
      <c r="A157" t="s">
        <v>872</v>
      </c>
      <c r="B157" t="s">
        <v>11</v>
      </c>
      <c r="C157">
        <v>140</v>
      </c>
      <c r="D157">
        <v>254780390</v>
      </c>
      <c r="E157" t="s">
        <v>873</v>
      </c>
      <c r="F157" t="s">
        <v>874</v>
      </c>
      <c r="G157" t="s">
        <v>11</v>
      </c>
      <c r="H157" t="s">
        <v>875</v>
      </c>
      <c r="I157" t="s">
        <v>3584</v>
      </c>
      <c r="J157" s="42" t="s">
        <v>4254</v>
      </c>
      <c r="K157">
        <v>289840</v>
      </c>
      <c r="L157">
        <v>290262</v>
      </c>
      <c r="M157">
        <f t="shared" si="16"/>
        <v>423</v>
      </c>
      <c r="N157">
        <f t="shared" si="19"/>
        <v>0</v>
      </c>
      <c r="O157">
        <f t="shared" si="20"/>
        <v>117</v>
      </c>
      <c r="P157">
        <f t="shared" si="17"/>
        <v>0</v>
      </c>
      <c r="Q157">
        <f t="shared" si="21"/>
        <v>1</v>
      </c>
      <c r="T157">
        <f t="shared" si="18"/>
        <v>0</v>
      </c>
      <c r="U157">
        <f t="shared" si="15"/>
        <v>423</v>
      </c>
    </row>
    <row r="158" spans="1:21" x14ac:dyDescent="0.3">
      <c r="A158" t="s">
        <v>876</v>
      </c>
      <c r="B158" t="s">
        <v>11</v>
      </c>
      <c r="C158">
        <v>141</v>
      </c>
      <c r="D158">
        <v>254780391</v>
      </c>
      <c r="E158" t="s">
        <v>11</v>
      </c>
      <c r="F158" t="s">
        <v>877</v>
      </c>
      <c r="G158" t="s">
        <v>11</v>
      </c>
      <c r="H158" t="s">
        <v>878</v>
      </c>
      <c r="I158" t="s">
        <v>3585</v>
      </c>
      <c r="J158" s="42" t="s">
        <v>4254</v>
      </c>
      <c r="K158">
        <v>290437</v>
      </c>
      <c r="L158">
        <v>290862</v>
      </c>
      <c r="M158">
        <f t="shared" si="16"/>
        <v>426</v>
      </c>
      <c r="N158">
        <f t="shared" si="19"/>
        <v>0</v>
      </c>
      <c r="O158">
        <f t="shared" si="20"/>
        <v>176</v>
      </c>
      <c r="P158">
        <f t="shared" si="17"/>
        <v>0</v>
      </c>
      <c r="Q158">
        <f t="shared" si="21"/>
        <v>2</v>
      </c>
      <c r="T158">
        <f t="shared" si="18"/>
        <v>0</v>
      </c>
      <c r="U158">
        <f t="shared" si="15"/>
        <v>849</v>
      </c>
    </row>
    <row r="159" spans="1:21" x14ac:dyDescent="0.3">
      <c r="A159" t="s">
        <v>879</v>
      </c>
      <c r="B159" t="s">
        <v>11</v>
      </c>
      <c r="C159">
        <v>494</v>
      </c>
      <c r="D159">
        <v>254780392</v>
      </c>
      <c r="E159" t="s">
        <v>11</v>
      </c>
      <c r="F159" t="s">
        <v>880</v>
      </c>
      <c r="G159" t="s">
        <v>11</v>
      </c>
      <c r="H159" t="s">
        <v>881</v>
      </c>
      <c r="I159" t="s">
        <v>3586</v>
      </c>
      <c r="J159" s="42" t="s">
        <v>4254</v>
      </c>
      <c r="K159">
        <v>290859</v>
      </c>
      <c r="L159">
        <v>292343</v>
      </c>
      <c r="M159">
        <f t="shared" si="16"/>
        <v>1485</v>
      </c>
      <c r="N159">
        <f t="shared" si="19"/>
        <v>0</v>
      </c>
      <c r="O159">
        <f t="shared" si="20"/>
        <v>-2</v>
      </c>
      <c r="P159">
        <f t="shared" si="17"/>
        <v>2334</v>
      </c>
      <c r="Q159">
        <f t="shared" si="21"/>
        <v>3</v>
      </c>
      <c r="T159">
        <f t="shared" si="18"/>
        <v>0</v>
      </c>
      <c r="U159">
        <f t="shared" si="15"/>
        <v>2334</v>
      </c>
    </row>
    <row r="160" spans="1:21" x14ac:dyDescent="0.3">
      <c r="A160" t="s">
        <v>908</v>
      </c>
      <c r="B160" t="s">
        <v>11</v>
      </c>
      <c r="C160">
        <v>338</v>
      </c>
      <c r="D160">
        <v>254780401</v>
      </c>
      <c r="E160" t="s">
        <v>909</v>
      </c>
      <c r="F160" t="s">
        <v>910</v>
      </c>
      <c r="G160" t="s">
        <v>11</v>
      </c>
      <c r="H160" t="s">
        <v>911</v>
      </c>
      <c r="I160" t="s">
        <v>3594</v>
      </c>
      <c r="J160" s="42" t="s">
        <v>4254</v>
      </c>
      <c r="K160">
        <v>302138</v>
      </c>
      <c r="L160">
        <v>303154</v>
      </c>
      <c r="M160">
        <f t="shared" si="16"/>
        <v>1017</v>
      </c>
      <c r="N160">
        <f t="shared" si="19"/>
        <v>0</v>
      </c>
      <c r="O160">
        <f t="shared" si="20"/>
        <v>9796</v>
      </c>
      <c r="P160">
        <f t="shared" si="17"/>
        <v>0</v>
      </c>
      <c r="Q160">
        <f t="shared" si="21"/>
        <v>0</v>
      </c>
      <c r="T160">
        <f t="shared" si="18"/>
        <v>0</v>
      </c>
      <c r="U160">
        <f t="shared" si="15"/>
        <v>0</v>
      </c>
    </row>
    <row r="161" spans="1:21" x14ac:dyDescent="0.3">
      <c r="A161" t="s">
        <v>912</v>
      </c>
      <c r="B161" t="s">
        <v>11</v>
      </c>
      <c r="C161">
        <v>440</v>
      </c>
      <c r="D161">
        <v>254780402</v>
      </c>
      <c r="E161" t="s">
        <v>913</v>
      </c>
      <c r="F161" t="s">
        <v>914</v>
      </c>
      <c r="G161" t="s">
        <v>11</v>
      </c>
      <c r="H161" t="s">
        <v>915</v>
      </c>
      <c r="I161" t="s">
        <v>3595</v>
      </c>
      <c r="J161" s="42" t="s">
        <v>4254</v>
      </c>
      <c r="K161">
        <v>303210</v>
      </c>
      <c r="L161">
        <v>304532</v>
      </c>
      <c r="M161">
        <f t="shared" si="16"/>
        <v>1323</v>
      </c>
      <c r="N161">
        <f t="shared" si="19"/>
        <v>0</v>
      </c>
      <c r="O161">
        <f t="shared" si="20"/>
        <v>57</v>
      </c>
      <c r="P161">
        <f t="shared" si="17"/>
        <v>0</v>
      </c>
      <c r="Q161">
        <f t="shared" si="21"/>
        <v>1</v>
      </c>
      <c r="T161">
        <f t="shared" si="18"/>
        <v>0</v>
      </c>
      <c r="U161">
        <f t="shared" si="15"/>
        <v>1323</v>
      </c>
    </row>
    <row r="162" spans="1:21" x14ac:dyDescent="0.3">
      <c r="A162" t="s">
        <v>916</v>
      </c>
      <c r="B162" t="s">
        <v>11</v>
      </c>
      <c r="C162">
        <v>80</v>
      </c>
      <c r="D162">
        <v>254780403</v>
      </c>
      <c r="E162" t="s">
        <v>11</v>
      </c>
      <c r="F162" t="s">
        <v>917</v>
      </c>
      <c r="G162" t="s">
        <v>11</v>
      </c>
      <c r="H162" t="s">
        <v>11</v>
      </c>
      <c r="I162" t="s">
        <v>3379</v>
      </c>
      <c r="J162" s="42" t="s">
        <v>4254</v>
      </c>
      <c r="K162">
        <v>304618</v>
      </c>
      <c r="L162">
        <v>304860</v>
      </c>
      <c r="M162">
        <f t="shared" si="16"/>
        <v>243</v>
      </c>
      <c r="N162">
        <f t="shared" si="19"/>
        <v>0</v>
      </c>
      <c r="O162">
        <f t="shared" si="20"/>
        <v>87</v>
      </c>
      <c r="P162">
        <f t="shared" si="17"/>
        <v>0</v>
      </c>
      <c r="Q162">
        <f t="shared" si="21"/>
        <v>2</v>
      </c>
      <c r="T162">
        <f t="shared" si="18"/>
        <v>0</v>
      </c>
      <c r="U162">
        <f t="shared" si="15"/>
        <v>1566</v>
      </c>
    </row>
    <row r="163" spans="1:21" x14ac:dyDescent="0.3">
      <c r="A163" t="s">
        <v>918</v>
      </c>
      <c r="B163" t="s">
        <v>11</v>
      </c>
      <c r="C163">
        <v>286</v>
      </c>
      <c r="D163">
        <v>254780404</v>
      </c>
      <c r="E163" t="s">
        <v>11</v>
      </c>
      <c r="F163" t="s">
        <v>919</v>
      </c>
      <c r="G163" t="s">
        <v>11</v>
      </c>
      <c r="H163" t="s">
        <v>115</v>
      </c>
      <c r="I163" t="s">
        <v>3596</v>
      </c>
      <c r="J163" s="42" t="s">
        <v>4254</v>
      </c>
      <c r="K163">
        <v>304932</v>
      </c>
      <c r="L163">
        <v>305792</v>
      </c>
      <c r="M163">
        <f t="shared" si="16"/>
        <v>861</v>
      </c>
      <c r="N163">
        <f t="shared" si="19"/>
        <v>0</v>
      </c>
      <c r="O163">
        <f t="shared" si="20"/>
        <v>73</v>
      </c>
      <c r="P163">
        <f t="shared" si="17"/>
        <v>2427</v>
      </c>
      <c r="Q163">
        <f t="shared" si="21"/>
        <v>3</v>
      </c>
      <c r="T163">
        <f t="shared" si="18"/>
        <v>0</v>
      </c>
      <c r="U163">
        <f t="shared" si="15"/>
        <v>2427</v>
      </c>
    </row>
    <row r="164" spans="1:21" x14ac:dyDescent="0.3">
      <c r="A164" t="s">
        <v>920</v>
      </c>
      <c r="B164" t="s">
        <v>11</v>
      </c>
      <c r="C164">
        <v>189</v>
      </c>
      <c r="D164">
        <v>254780405</v>
      </c>
      <c r="E164" t="s">
        <v>11</v>
      </c>
      <c r="F164" t="s">
        <v>921</v>
      </c>
      <c r="G164" t="s">
        <v>11</v>
      </c>
      <c r="H164" t="s">
        <v>922</v>
      </c>
      <c r="I164" t="s">
        <v>3379</v>
      </c>
      <c r="J164" s="42" t="s">
        <v>4254</v>
      </c>
      <c r="K164">
        <v>306139</v>
      </c>
      <c r="L164">
        <v>306708</v>
      </c>
      <c r="M164">
        <f t="shared" si="16"/>
        <v>570</v>
      </c>
      <c r="N164">
        <f t="shared" si="19"/>
        <v>0</v>
      </c>
      <c r="O164">
        <f t="shared" si="20"/>
        <v>348</v>
      </c>
      <c r="P164">
        <f t="shared" si="17"/>
        <v>0</v>
      </c>
      <c r="Q164">
        <f t="shared" si="21"/>
        <v>0</v>
      </c>
      <c r="T164">
        <f t="shared" si="18"/>
        <v>0</v>
      </c>
      <c r="U164">
        <f t="shared" si="15"/>
        <v>0</v>
      </c>
    </row>
    <row r="165" spans="1:21" x14ac:dyDescent="0.3">
      <c r="A165" t="s">
        <v>923</v>
      </c>
      <c r="B165" t="s">
        <v>11</v>
      </c>
      <c r="C165">
        <v>354</v>
      </c>
      <c r="D165">
        <v>254780406</v>
      </c>
      <c r="E165" t="s">
        <v>11</v>
      </c>
      <c r="F165" t="s">
        <v>924</v>
      </c>
      <c r="G165" t="s">
        <v>11</v>
      </c>
      <c r="H165" t="s">
        <v>925</v>
      </c>
      <c r="I165" t="s">
        <v>3597</v>
      </c>
      <c r="J165" s="42" t="s">
        <v>4254</v>
      </c>
      <c r="K165">
        <v>306801</v>
      </c>
      <c r="L165">
        <v>307865</v>
      </c>
      <c r="M165">
        <f t="shared" si="16"/>
        <v>1065</v>
      </c>
      <c r="N165">
        <f t="shared" si="19"/>
        <v>0</v>
      </c>
      <c r="O165">
        <f t="shared" si="20"/>
        <v>94</v>
      </c>
      <c r="P165">
        <f t="shared" si="17"/>
        <v>1065</v>
      </c>
      <c r="Q165">
        <f t="shared" si="21"/>
        <v>1</v>
      </c>
      <c r="T165">
        <f t="shared" si="18"/>
        <v>0</v>
      </c>
      <c r="U165">
        <f t="shared" si="15"/>
        <v>1065</v>
      </c>
    </row>
    <row r="166" spans="1:21" x14ac:dyDescent="0.3">
      <c r="A166" t="s">
        <v>926</v>
      </c>
      <c r="B166" t="s">
        <v>11</v>
      </c>
      <c r="C166">
        <v>45</v>
      </c>
      <c r="D166">
        <v>254780407</v>
      </c>
      <c r="E166" t="s">
        <v>11</v>
      </c>
      <c r="F166" t="s">
        <v>927</v>
      </c>
      <c r="G166" t="s">
        <v>11</v>
      </c>
      <c r="H166" t="s">
        <v>11</v>
      </c>
      <c r="I166" t="s">
        <v>3379</v>
      </c>
      <c r="J166" s="42" t="s">
        <v>4254</v>
      </c>
      <c r="K166">
        <v>309206</v>
      </c>
      <c r="L166">
        <v>309343</v>
      </c>
      <c r="M166">
        <f t="shared" si="16"/>
        <v>138</v>
      </c>
      <c r="N166">
        <f t="shared" si="19"/>
        <v>0</v>
      </c>
      <c r="O166">
        <f t="shared" si="20"/>
        <v>1342</v>
      </c>
      <c r="P166">
        <f t="shared" si="17"/>
        <v>0</v>
      </c>
      <c r="Q166">
        <f t="shared" si="21"/>
        <v>0</v>
      </c>
      <c r="T166">
        <f t="shared" si="18"/>
        <v>0</v>
      </c>
      <c r="U166">
        <f t="shared" si="15"/>
        <v>0</v>
      </c>
    </row>
    <row r="167" spans="1:21" x14ac:dyDescent="0.3">
      <c r="A167" t="s">
        <v>931</v>
      </c>
      <c r="B167" t="s">
        <v>11</v>
      </c>
      <c r="C167">
        <v>310</v>
      </c>
      <c r="D167">
        <v>254780409</v>
      </c>
      <c r="E167" t="s">
        <v>11</v>
      </c>
      <c r="F167" t="s">
        <v>932</v>
      </c>
      <c r="G167" t="s">
        <v>11</v>
      </c>
      <c r="H167" t="s">
        <v>933</v>
      </c>
      <c r="I167" t="s">
        <v>3598</v>
      </c>
      <c r="J167" s="42" t="s">
        <v>4254</v>
      </c>
      <c r="K167">
        <v>310019</v>
      </c>
      <c r="L167">
        <v>310951</v>
      </c>
      <c r="M167">
        <f t="shared" si="16"/>
        <v>933</v>
      </c>
      <c r="N167">
        <f t="shared" si="19"/>
        <v>0</v>
      </c>
      <c r="O167">
        <f t="shared" si="20"/>
        <v>677</v>
      </c>
      <c r="P167">
        <f t="shared" si="17"/>
        <v>0</v>
      </c>
      <c r="Q167">
        <f t="shared" si="21"/>
        <v>0</v>
      </c>
      <c r="T167">
        <f t="shared" si="18"/>
        <v>0</v>
      </c>
      <c r="U167">
        <f t="shared" si="15"/>
        <v>0</v>
      </c>
    </row>
    <row r="168" spans="1:21" x14ac:dyDescent="0.3">
      <c r="A168" t="s">
        <v>934</v>
      </c>
      <c r="B168" t="s">
        <v>11</v>
      </c>
      <c r="C168">
        <v>362</v>
      </c>
      <c r="D168">
        <v>254780410</v>
      </c>
      <c r="E168" t="s">
        <v>11</v>
      </c>
      <c r="F168" t="s">
        <v>935</v>
      </c>
      <c r="G168" t="s">
        <v>11</v>
      </c>
      <c r="H168" t="s">
        <v>936</v>
      </c>
      <c r="I168" t="s">
        <v>3379</v>
      </c>
      <c r="J168" s="42" t="s">
        <v>4254</v>
      </c>
      <c r="K168">
        <v>311278</v>
      </c>
      <c r="L168">
        <v>312366</v>
      </c>
      <c r="M168">
        <f t="shared" si="16"/>
        <v>1089</v>
      </c>
      <c r="N168">
        <f t="shared" si="19"/>
        <v>0</v>
      </c>
      <c r="O168">
        <f t="shared" si="20"/>
        <v>328</v>
      </c>
      <c r="P168">
        <f t="shared" si="17"/>
        <v>0</v>
      </c>
      <c r="Q168">
        <f t="shared" si="21"/>
        <v>0</v>
      </c>
      <c r="T168">
        <f t="shared" si="18"/>
        <v>0</v>
      </c>
      <c r="U168">
        <f t="shared" si="15"/>
        <v>0</v>
      </c>
    </row>
    <row r="169" spans="1:21" x14ac:dyDescent="0.3">
      <c r="A169" t="s">
        <v>937</v>
      </c>
      <c r="B169" t="s">
        <v>11</v>
      </c>
      <c r="C169">
        <v>288</v>
      </c>
      <c r="D169">
        <v>254780411</v>
      </c>
      <c r="E169" t="s">
        <v>11</v>
      </c>
      <c r="F169" t="s">
        <v>938</v>
      </c>
      <c r="G169" t="s">
        <v>11</v>
      </c>
      <c r="H169" t="s">
        <v>939</v>
      </c>
      <c r="I169" t="s">
        <v>3599</v>
      </c>
      <c r="J169" s="42" t="s">
        <v>4254</v>
      </c>
      <c r="K169">
        <v>312356</v>
      </c>
      <c r="L169">
        <v>313222</v>
      </c>
      <c r="M169">
        <f t="shared" si="16"/>
        <v>867</v>
      </c>
      <c r="N169">
        <f t="shared" si="19"/>
        <v>0</v>
      </c>
      <c r="O169">
        <f t="shared" si="20"/>
        <v>-9</v>
      </c>
      <c r="P169">
        <f t="shared" si="17"/>
        <v>867</v>
      </c>
      <c r="Q169">
        <f t="shared" si="21"/>
        <v>1</v>
      </c>
      <c r="T169">
        <f t="shared" si="18"/>
        <v>0</v>
      </c>
      <c r="U169">
        <f t="shared" si="15"/>
        <v>867</v>
      </c>
    </row>
    <row r="170" spans="1:21" x14ac:dyDescent="0.3">
      <c r="A170" t="s">
        <v>4101</v>
      </c>
      <c r="B170" t="s">
        <v>11</v>
      </c>
      <c r="C170">
        <v>77</v>
      </c>
      <c r="D170">
        <v>346722692</v>
      </c>
      <c r="E170" t="s">
        <v>11</v>
      </c>
      <c r="F170" t="s">
        <v>4102</v>
      </c>
      <c r="G170" t="s">
        <v>11</v>
      </c>
      <c r="H170" t="s">
        <v>11</v>
      </c>
      <c r="I170" t="s">
        <v>4196</v>
      </c>
      <c r="J170" s="27" t="s">
        <v>69</v>
      </c>
      <c r="K170">
        <v>313848</v>
      </c>
      <c r="L170">
        <v>313924</v>
      </c>
      <c r="M170">
        <f t="shared" si="16"/>
        <v>77</v>
      </c>
      <c r="N170">
        <f t="shared" si="19"/>
        <v>0</v>
      </c>
      <c r="O170">
        <f t="shared" si="20"/>
        <v>627</v>
      </c>
      <c r="P170">
        <f t="shared" si="17"/>
        <v>0</v>
      </c>
      <c r="Q170">
        <f t="shared" si="21"/>
        <v>0</v>
      </c>
      <c r="T170">
        <f t="shared" si="18"/>
        <v>1</v>
      </c>
      <c r="U170">
        <f t="shared" si="15"/>
        <v>0</v>
      </c>
    </row>
    <row r="171" spans="1:21" x14ac:dyDescent="0.3">
      <c r="A171" t="s">
        <v>946</v>
      </c>
      <c r="B171" t="s">
        <v>11</v>
      </c>
      <c r="C171">
        <v>520</v>
      </c>
      <c r="D171">
        <v>254780414</v>
      </c>
      <c r="E171" t="s">
        <v>947</v>
      </c>
      <c r="F171" t="s">
        <v>948</v>
      </c>
      <c r="G171" t="s">
        <v>11</v>
      </c>
      <c r="H171" t="s">
        <v>949</v>
      </c>
      <c r="I171" t="s">
        <v>3601</v>
      </c>
      <c r="J171" s="42" t="s">
        <v>4254</v>
      </c>
      <c r="K171">
        <v>317028</v>
      </c>
      <c r="L171">
        <v>318590</v>
      </c>
      <c r="M171">
        <f t="shared" si="16"/>
        <v>1563</v>
      </c>
      <c r="N171">
        <f t="shared" si="19"/>
        <v>0</v>
      </c>
      <c r="O171">
        <f t="shared" si="20"/>
        <v>3105</v>
      </c>
      <c r="P171">
        <f t="shared" si="17"/>
        <v>0</v>
      </c>
      <c r="Q171">
        <f t="shared" si="21"/>
        <v>0</v>
      </c>
      <c r="T171">
        <f t="shared" si="18"/>
        <v>1</v>
      </c>
      <c r="U171">
        <f t="shared" si="15"/>
        <v>0</v>
      </c>
    </row>
    <row r="172" spans="1:21" x14ac:dyDescent="0.3">
      <c r="A172" t="s">
        <v>950</v>
      </c>
      <c r="B172" t="s">
        <v>11</v>
      </c>
      <c r="C172">
        <v>523</v>
      </c>
      <c r="D172">
        <v>255764470</v>
      </c>
      <c r="E172" t="s">
        <v>11</v>
      </c>
      <c r="F172" t="s">
        <v>951</v>
      </c>
      <c r="G172" t="s">
        <v>11</v>
      </c>
      <c r="H172" t="s">
        <v>952</v>
      </c>
      <c r="I172" t="s">
        <v>3602</v>
      </c>
      <c r="J172" s="42" t="s">
        <v>4254</v>
      </c>
      <c r="K172">
        <v>318755</v>
      </c>
      <c r="L172">
        <v>320326</v>
      </c>
      <c r="M172">
        <f t="shared" si="16"/>
        <v>1572</v>
      </c>
      <c r="N172">
        <f t="shared" si="19"/>
        <v>0</v>
      </c>
      <c r="O172">
        <f t="shared" si="20"/>
        <v>166</v>
      </c>
      <c r="P172">
        <f t="shared" si="17"/>
        <v>1572</v>
      </c>
      <c r="Q172">
        <f t="shared" si="21"/>
        <v>1</v>
      </c>
      <c r="T172">
        <f t="shared" si="18"/>
        <v>0</v>
      </c>
      <c r="U172">
        <f t="shared" si="15"/>
        <v>1572</v>
      </c>
    </row>
    <row r="173" spans="1:21" x14ac:dyDescent="0.3">
      <c r="A173" t="s">
        <v>962</v>
      </c>
      <c r="B173" t="s">
        <v>11</v>
      </c>
      <c r="C173">
        <v>622</v>
      </c>
      <c r="D173">
        <v>254780419</v>
      </c>
      <c r="E173" t="s">
        <v>963</v>
      </c>
      <c r="F173" t="s">
        <v>964</v>
      </c>
      <c r="G173" t="s">
        <v>11</v>
      </c>
      <c r="H173" t="s">
        <v>965</v>
      </c>
      <c r="I173" t="s">
        <v>3606</v>
      </c>
      <c r="J173" s="42" t="s">
        <v>4254</v>
      </c>
      <c r="K173">
        <v>322902</v>
      </c>
      <c r="L173">
        <v>324770</v>
      </c>
      <c r="M173">
        <f t="shared" si="16"/>
        <v>1869</v>
      </c>
      <c r="N173">
        <f t="shared" si="19"/>
        <v>0</v>
      </c>
      <c r="O173">
        <f t="shared" si="20"/>
        <v>2577</v>
      </c>
      <c r="P173">
        <f t="shared" si="17"/>
        <v>0</v>
      </c>
      <c r="Q173">
        <f t="shared" si="21"/>
        <v>0</v>
      </c>
      <c r="T173">
        <f t="shared" si="18"/>
        <v>0</v>
      </c>
      <c r="U173">
        <f t="shared" si="15"/>
        <v>0</v>
      </c>
    </row>
    <row r="174" spans="1:21" x14ac:dyDescent="0.3">
      <c r="A174" t="s">
        <v>966</v>
      </c>
      <c r="B174" t="s">
        <v>11</v>
      </c>
      <c r="C174">
        <v>396</v>
      </c>
      <c r="D174">
        <v>254780420</v>
      </c>
      <c r="E174" t="s">
        <v>967</v>
      </c>
      <c r="F174" t="s">
        <v>968</v>
      </c>
      <c r="G174" t="s">
        <v>11</v>
      </c>
      <c r="H174" t="s">
        <v>969</v>
      </c>
      <c r="I174" t="s">
        <v>3607</v>
      </c>
      <c r="J174" s="42" t="s">
        <v>4254</v>
      </c>
      <c r="K174">
        <v>325252</v>
      </c>
      <c r="L174">
        <v>326442</v>
      </c>
      <c r="M174">
        <f t="shared" si="16"/>
        <v>1191</v>
      </c>
      <c r="N174">
        <f t="shared" si="19"/>
        <v>0</v>
      </c>
      <c r="O174">
        <f t="shared" si="20"/>
        <v>483</v>
      </c>
      <c r="P174">
        <f t="shared" si="17"/>
        <v>0</v>
      </c>
      <c r="Q174">
        <f t="shared" si="21"/>
        <v>0</v>
      </c>
      <c r="T174">
        <f t="shared" si="18"/>
        <v>0</v>
      </c>
      <c r="U174">
        <f t="shared" si="15"/>
        <v>0</v>
      </c>
    </row>
    <row r="175" spans="1:21" x14ac:dyDescent="0.3">
      <c r="A175" t="s">
        <v>977</v>
      </c>
      <c r="B175" t="s">
        <v>11</v>
      </c>
      <c r="C175">
        <v>413</v>
      </c>
      <c r="D175">
        <v>254780423</v>
      </c>
      <c r="E175" t="s">
        <v>978</v>
      </c>
      <c r="F175" t="s">
        <v>979</v>
      </c>
      <c r="G175" t="s">
        <v>11</v>
      </c>
      <c r="H175" t="s">
        <v>980</v>
      </c>
      <c r="I175" t="s">
        <v>3609</v>
      </c>
      <c r="J175" s="42" t="s">
        <v>4254</v>
      </c>
      <c r="K175">
        <v>329734</v>
      </c>
      <c r="L175">
        <v>330975</v>
      </c>
      <c r="M175">
        <f t="shared" si="16"/>
        <v>1242</v>
      </c>
      <c r="N175">
        <f t="shared" si="19"/>
        <v>0</v>
      </c>
      <c r="O175">
        <f t="shared" si="20"/>
        <v>3293</v>
      </c>
      <c r="P175">
        <f t="shared" si="17"/>
        <v>0</v>
      </c>
      <c r="Q175">
        <f t="shared" si="21"/>
        <v>0</v>
      </c>
      <c r="T175">
        <f t="shared" si="18"/>
        <v>0</v>
      </c>
      <c r="U175">
        <f t="shared" si="15"/>
        <v>0</v>
      </c>
    </row>
    <row r="176" spans="1:21" x14ac:dyDescent="0.3">
      <c r="A176" t="s">
        <v>981</v>
      </c>
      <c r="B176" t="s">
        <v>11</v>
      </c>
      <c r="C176">
        <v>144</v>
      </c>
      <c r="D176">
        <v>254780424</v>
      </c>
      <c r="E176" t="s">
        <v>11</v>
      </c>
      <c r="F176" t="s">
        <v>982</v>
      </c>
      <c r="G176" t="s">
        <v>11</v>
      </c>
      <c r="H176" t="s">
        <v>983</v>
      </c>
      <c r="I176" t="s">
        <v>3610</v>
      </c>
      <c r="J176" s="42" t="s">
        <v>4254</v>
      </c>
      <c r="K176">
        <v>331060</v>
      </c>
      <c r="L176">
        <v>331494</v>
      </c>
      <c r="M176">
        <f t="shared" si="16"/>
        <v>435</v>
      </c>
      <c r="N176">
        <f t="shared" si="19"/>
        <v>0</v>
      </c>
      <c r="O176">
        <f t="shared" si="20"/>
        <v>86</v>
      </c>
      <c r="P176">
        <f t="shared" si="17"/>
        <v>0</v>
      </c>
      <c r="Q176">
        <f t="shared" si="21"/>
        <v>1</v>
      </c>
      <c r="T176">
        <f t="shared" si="18"/>
        <v>0</v>
      </c>
      <c r="U176">
        <f t="shared" si="15"/>
        <v>435</v>
      </c>
    </row>
    <row r="177" spans="1:21" x14ac:dyDescent="0.3">
      <c r="A177" t="s">
        <v>984</v>
      </c>
      <c r="B177" t="s">
        <v>11</v>
      </c>
      <c r="C177">
        <v>518</v>
      </c>
      <c r="D177">
        <v>254780425</v>
      </c>
      <c r="E177" t="s">
        <v>985</v>
      </c>
      <c r="F177" t="s">
        <v>986</v>
      </c>
      <c r="G177" t="s">
        <v>11</v>
      </c>
      <c r="H177" t="s">
        <v>987</v>
      </c>
      <c r="I177" t="s">
        <v>3611</v>
      </c>
      <c r="J177" s="42" t="s">
        <v>4254</v>
      </c>
      <c r="K177">
        <v>331628</v>
      </c>
      <c r="L177">
        <v>333184</v>
      </c>
      <c r="M177">
        <f t="shared" si="16"/>
        <v>1557</v>
      </c>
      <c r="N177">
        <f t="shared" si="19"/>
        <v>0</v>
      </c>
      <c r="O177">
        <f t="shared" si="20"/>
        <v>135</v>
      </c>
      <c r="P177">
        <f t="shared" si="17"/>
        <v>0</v>
      </c>
      <c r="Q177">
        <f t="shared" si="21"/>
        <v>2</v>
      </c>
      <c r="T177">
        <f t="shared" si="18"/>
        <v>0</v>
      </c>
      <c r="U177">
        <f t="shared" si="15"/>
        <v>1992</v>
      </c>
    </row>
    <row r="178" spans="1:21" x14ac:dyDescent="0.3">
      <c r="A178" t="s">
        <v>988</v>
      </c>
      <c r="B178" t="s">
        <v>11</v>
      </c>
      <c r="C178">
        <v>320</v>
      </c>
      <c r="D178">
        <v>254780426</v>
      </c>
      <c r="E178" t="s">
        <v>11</v>
      </c>
      <c r="F178" t="s">
        <v>989</v>
      </c>
      <c r="G178" t="s">
        <v>11</v>
      </c>
      <c r="H178" t="s">
        <v>952</v>
      </c>
      <c r="I178" t="s">
        <v>3612</v>
      </c>
      <c r="J178" s="42" t="s">
        <v>4254</v>
      </c>
      <c r="K178">
        <v>333266</v>
      </c>
      <c r="L178">
        <v>334228</v>
      </c>
      <c r="M178">
        <f t="shared" si="16"/>
        <v>963</v>
      </c>
      <c r="N178">
        <f t="shared" si="19"/>
        <v>0</v>
      </c>
      <c r="O178">
        <f t="shared" si="20"/>
        <v>83</v>
      </c>
      <c r="P178">
        <f t="shared" si="17"/>
        <v>0</v>
      </c>
      <c r="Q178">
        <f t="shared" si="21"/>
        <v>3</v>
      </c>
      <c r="T178">
        <f t="shared" si="18"/>
        <v>0</v>
      </c>
      <c r="U178">
        <f t="shared" si="15"/>
        <v>2955</v>
      </c>
    </row>
    <row r="179" spans="1:21" x14ac:dyDescent="0.3">
      <c r="A179" t="s">
        <v>990</v>
      </c>
      <c r="B179" t="s">
        <v>11</v>
      </c>
      <c r="C179">
        <v>171</v>
      </c>
      <c r="D179">
        <v>254780427</v>
      </c>
      <c r="E179" t="s">
        <v>11</v>
      </c>
      <c r="F179" t="s">
        <v>991</v>
      </c>
      <c r="G179" t="s">
        <v>11</v>
      </c>
      <c r="H179" t="s">
        <v>992</v>
      </c>
      <c r="I179" t="s">
        <v>3379</v>
      </c>
      <c r="J179" s="42" t="s">
        <v>4254</v>
      </c>
      <c r="K179">
        <v>334246</v>
      </c>
      <c r="L179">
        <v>334761</v>
      </c>
      <c r="M179">
        <f t="shared" si="16"/>
        <v>516</v>
      </c>
      <c r="N179">
        <f t="shared" si="19"/>
        <v>0</v>
      </c>
      <c r="O179">
        <f t="shared" si="20"/>
        <v>19</v>
      </c>
      <c r="P179">
        <f t="shared" si="17"/>
        <v>3471</v>
      </c>
      <c r="Q179">
        <f t="shared" si="21"/>
        <v>4</v>
      </c>
      <c r="T179">
        <f t="shared" si="18"/>
        <v>0</v>
      </c>
      <c r="U179">
        <f t="shared" si="15"/>
        <v>3471</v>
      </c>
    </row>
    <row r="180" spans="1:21" x14ac:dyDescent="0.3">
      <c r="A180" t="s">
        <v>993</v>
      </c>
      <c r="B180" t="s">
        <v>11</v>
      </c>
      <c r="C180">
        <v>469</v>
      </c>
      <c r="D180">
        <v>255764472</v>
      </c>
      <c r="E180" t="s">
        <v>994</v>
      </c>
      <c r="F180" t="s">
        <v>995</v>
      </c>
      <c r="G180" t="s">
        <v>11</v>
      </c>
      <c r="H180" t="s">
        <v>996</v>
      </c>
      <c r="I180" t="s">
        <v>3613</v>
      </c>
      <c r="J180" s="42" t="s">
        <v>4254</v>
      </c>
      <c r="K180">
        <v>335013</v>
      </c>
      <c r="L180">
        <v>336422</v>
      </c>
      <c r="M180">
        <f t="shared" si="16"/>
        <v>1410</v>
      </c>
      <c r="N180">
        <f t="shared" si="19"/>
        <v>0</v>
      </c>
      <c r="O180">
        <f t="shared" si="20"/>
        <v>253</v>
      </c>
      <c r="P180">
        <f t="shared" si="17"/>
        <v>0</v>
      </c>
      <c r="Q180">
        <f t="shared" si="21"/>
        <v>0</v>
      </c>
      <c r="T180">
        <f t="shared" si="18"/>
        <v>0</v>
      </c>
      <c r="U180">
        <f t="shared" si="15"/>
        <v>0</v>
      </c>
    </row>
    <row r="181" spans="1:21" x14ac:dyDescent="0.3">
      <c r="A181" t="s">
        <v>997</v>
      </c>
      <c r="B181" t="s">
        <v>11</v>
      </c>
      <c r="C181">
        <v>206</v>
      </c>
      <c r="D181">
        <v>254780429</v>
      </c>
      <c r="E181" t="s">
        <v>11</v>
      </c>
      <c r="F181" t="s">
        <v>998</v>
      </c>
      <c r="G181" t="s">
        <v>11</v>
      </c>
      <c r="H181" t="s">
        <v>999</v>
      </c>
      <c r="I181" t="s">
        <v>3379</v>
      </c>
      <c r="J181" s="42" t="s">
        <v>4254</v>
      </c>
      <c r="K181">
        <v>336568</v>
      </c>
      <c r="L181">
        <v>337188</v>
      </c>
      <c r="M181">
        <f t="shared" si="16"/>
        <v>621</v>
      </c>
      <c r="N181">
        <f t="shared" si="19"/>
        <v>0</v>
      </c>
      <c r="O181">
        <f t="shared" si="20"/>
        <v>147</v>
      </c>
      <c r="P181">
        <f t="shared" si="17"/>
        <v>0</v>
      </c>
      <c r="Q181">
        <f t="shared" si="21"/>
        <v>1</v>
      </c>
      <c r="T181">
        <f t="shared" si="18"/>
        <v>0</v>
      </c>
      <c r="U181">
        <f t="shared" si="15"/>
        <v>621</v>
      </c>
    </row>
    <row r="182" spans="1:21" x14ac:dyDescent="0.3">
      <c r="A182" t="s">
        <v>1000</v>
      </c>
      <c r="B182" t="s">
        <v>11</v>
      </c>
      <c r="C182">
        <v>189</v>
      </c>
      <c r="D182">
        <v>254780430</v>
      </c>
      <c r="E182" t="s">
        <v>11</v>
      </c>
      <c r="F182" t="s">
        <v>1001</v>
      </c>
      <c r="G182" t="s">
        <v>11</v>
      </c>
      <c r="H182" t="s">
        <v>1002</v>
      </c>
      <c r="I182" t="s">
        <v>3614</v>
      </c>
      <c r="J182" s="42" t="s">
        <v>4254</v>
      </c>
      <c r="K182">
        <v>337204</v>
      </c>
      <c r="L182">
        <v>337773</v>
      </c>
      <c r="M182">
        <f t="shared" si="16"/>
        <v>570</v>
      </c>
      <c r="N182">
        <f t="shared" si="19"/>
        <v>0</v>
      </c>
      <c r="O182">
        <f t="shared" si="20"/>
        <v>17</v>
      </c>
      <c r="P182">
        <f t="shared" si="17"/>
        <v>0</v>
      </c>
      <c r="Q182">
        <f t="shared" si="21"/>
        <v>2</v>
      </c>
      <c r="T182">
        <f t="shared" si="18"/>
        <v>0</v>
      </c>
      <c r="U182">
        <f t="shared" si="15"/>
        <v>1191</v>
      </c>
    </row>
    <row r="183" spans="1:21" x14ac:dyDescent="0.3">
      <c r="A183" t="s">
        <v>1003</v>
      </c>
      <c r="B183" t="s">
        <v>11</v>
      </c>
      <c r="C183">
        <v>178</v>
      </c>
      <c r="D183">
        <v>254780431</v>
      </c>
      <c r="E183" t="s">
        <v>11</v>
      </c>
      <c r="F183" t="s">
        <v>1004</v>
      </c>
      <c r="G183" t="s">
        <v>11</v>
      </c>
      <c r="H183" t="s">
        <v>1005</v>
      </c>
      <c r="I183" t="s">
        <v>3379</v>
      </c>
      <c r="J183" s="42" t="s">
        <v>4254</v>
      </c>
      <c r="K183">
        <v>337920</v>
      </c>
      <c r="L183">
        <v>338456</v>
      </c>
      <c r="M183">
        <f t="shared" si="16"/>
        <v>537</v>
      </c>
      <c r="N183">
        <f t="shared" si="19"/>
        <v>0</v>
      </c>
      <c r="O183">
        <f t="shared" si="20"/>
        <v>148</v>
      </c>
      <c r="P183">
        <f t="shared" si="17"/>
        <v>1728</v>
      </c>
      <c r="Q183">
        <f t="shared" si="21"/>
        <v>3</v>
      </c>
      <c r="T183">
        <f t="shared" si="18"/>
        <v>0</v>
      </c>
      <c r="U183">
        <f t="shared" si="15"/>
        <v>1728</v>
      </c>
    </row>
    <row r="184" spans="1:21" x14ac:dyDescent="0.3">
      <c r="A184" t="s">
        <v>1021</v>
      </c>
      <c r="B184" t="s">
        <v>11</v>
      </c>
      <c r="C184">
        <v>298</v>
      </c>
      <c r="D184">
        <v>254780436</v>
      </c>
      <c r="E184" t="s">
        <v>11</v>
      </c>
      <c r="F184" t="s">
        <v>1022</v>
      </c>
      <c r="G184" t="s">
        <v>11</v>
      </c>
      <c r="H184" t="s">
        <v>1023</v>
      </c>
      <c r="I184" t="s">
        <v>3379</v>
      </c>
      <c r="J184" s="42" t="s">
        <v>4254</v>
      </c>
      <c r="K184">
        <v>343577</v>
      </c>
      <c r="L184">
        <v>344473</v>
      </c>
      <c r="M184">
        <f t="shared" si="16"/>
        <v>897</v>
      </c>
      <c r="N184">
        <f t="shared" si="19"/>
        <v>0</v>
      </c>
      <c r="O184">
        <f t="shared" si="20"/>
        <v>5122</v>
      </c>
      <c r="P184">
        <f t="shared" si="17"/>
        <v>0</v>
      </c>
      <c r="Q184">
        <f t="shared" si="21"/>
        <v>0</v>
      </c>
      <c r="T184">
        <f t="shared" si="18"/>
        <v>0</v>
      </c>
      <c r="U184">
        <f t="shared" si="15"/>
        <v>0</v>
      </c>
    </row>
    <row r="185" spans="1:21" x14ac:dyDescent="0.3">
      <c r="A185" t="s">
        <v>1024</v>
      </c>
      <c r="B185" t="s">
        <v>11</v>
      </c>
      <c r="C185">
        <v>95</v>
      </c>
      <c r="D185">
        <v>254780437</v>
      </c>
      <c r="E185" t="s">
        <v>1025</v>
      </c>
      <c r="F185" t="s">
        <v>1026</v>
      </c>
      <c r="G185" t="s">
        <v>11</v>
      </c>
      <c r="H185" t="s">
        <v>1027</v>
      </c>
      <c r="I185" t="s">
        <v>3619</v>
      </c>
      <c r="J185" s="42" t="s">
        <v>4254</v>
      </c>
      <c r="K185">
        <v>344500</v>
      </c>
      <c r="L185">
        <v>344787</v>
      </c>
      <c r="M185">
        <f t="shared" si="16"/>
        <v>288</v>
      </c>
      <c r="N185">
        <f t="shared" si="19"/>
        <v>0</v>
      </c>
      <c r="O185">
        <f t="shared" si="20"/>
        <v>28</v>
      </c>
      <c r="P185">
        <f t="shared" si="17"/>
        <v>288</v>
      </c>
      <c r="Q185">
        <f t="shared" si="21"/>
        <v>1</v>
      </c>
      <c r="T185">
        <f t="shared" si="18"/>
        <v>0</v>
      </c>
      <c r="U185">
        <f t="shared" si="15"/>
        <v>288</v>
      </c>
    </row>
    <row r="186" spans="1:21" x14ac:dyDescent="0.3">
      <c r="A186" t="s">
        <v>1043</v>
      </c>
      <c r="B186" t="s">
        <v>11</v>
      </c>
      <c r="C186">
        <v>480</v>
      </c>
      <c r="D186">
        <v>254780442</v>
      </c>
      <c r="E186" t="s">
        <v>1044</v>
      </c>
      <c r="F186" t="s">
        <v>1045</v>
      </c>
      <c r="G186" t="s">
        <v>11</v>
      </c>
      <c r="H186" t="s">
        <v>1046</v>
      </c>
      <c r="I186" t="s">
        <v>3624</v>
      </c>
      <c r="J186" s="42" t="s">
        <v>4254</v>
      </c>
      <c r="K186">
        <v>351433</v>
      </c>
      <c r="L186">
        <v>352875</v>
      </c>
      <c r="M186">
        <f t="shared" si="16"/>
        <v>1443</v>
      </c>
      <c r="N186">
        <f t="shared" si="19"/>
        <v>0</v>
      </c>
      <c r="O186">
        <f t="shared" si="20"/>
        <v>6647</v>
      </c>
      <c r="P186">
        <f t="shared" si="17"/>
        <v>0</v>
      </c>
      <c r="Q186">
        <f t="shared" si="21"/>
        <v>0</v>
      </c>
      <c r="T186">
        <f t="shared" si="18"/>
        <v>0</v>
      </c>
      <c r="U186">
        <f t="shared" si="15"/>
        <v>0</v>
      </c>
    </row>
    <row r="187" spans="1:21" x14ac:dyDescent="0.3">
      <c r="A187" t="s">
        <v>1047</v>
      </c>
      <c r="B187" t="s">
        <v>11</v>
      </c>
      <c r="C187">
        <v>141</v>
      </c>
      <c r="D187">
        <v>254780443</v>
      </c>
      <c r="E187" t="s">
        <v>11</v>
      </c>
      <c r="F187" t="s">
        <v>1048</v>
      </c>
      <c r="G187" t="s">
        <v>11</v>
      </c>
      <c r="H187" t="s">
        <v>1049</v>
      </c>
      <c r="I187" t="s">
        <v>3379</v>
      </c>
      <c r="J187" s="42" t="s">
        <v>4254</v>
      </c>
      <c r="K187">
        <v>352878</v>
      </c>
      <c r="L187">
        <v>353303</v>
      </c>
      <c r="M187">
        <f t="shared" si="16"/>
        <v>426</v>
      </c>
      <c r="N187">
        <f t="shared" si="19"/>
        <v>0</v>
      </c>
      <c r="O187">
        <f t="shared" si="20"/>
        <v>4</v>
      </c>
      <c r="P187">
        <f t="shared" si="17"/>
        <v>426</v>
      </c>
      <c r="Q187">
        <f t="shared" si="21"/>
        <v>1</v>
      </c>
      <c r="T187">
        <f t="shared" si="18"/>
        <v>0</v>
      </c>
      <c r="U187">
        <f t="shared" si="15"/>
        <v>426</v>
      </c>
    </row>
    <row r="188" spans="1:21" x14ac:dyDescent="0.3">
      <c r="A188" t="s">
        <v>1057</v>
      </c>
      <c r="B188" t="s">
        <v>11</v>
      </c>
      <c r="C188">
        <v>171</v>
      </c>
      <c r="D188">
        <v>254780446</v>
      </c>
      <c r="E188" t="s">
        <v>11</v>
      </c>
      <c r="F188" t="s">
        <v>1058</v>
      </c>
      <c r="G188" t="s">
        <v>11</v>
      </c>
      <c r="H188" t="s">
        <v>11</v>
      </c>
      <c r="I188" t="s">
        <v>3379</v>
      </c>
      <c r="J188" s="42" t="s">
        <v>4254</v>
      </c>
      <c r="K188">
        <v>358257</v>
      </c>
      <c r="L188">
        <v>358772</v>
      </c>
      <c r="M188">
        <f t="shared" si="16"/>
        <v>516</v>
      </c>
      <c r="N188">
        <f t="shared" si="19"/>
        <v>0</v>
      </c>
      <c r="O188">
        <f t="shared" si="20"/>
        <v>4955</v>
      </c>
      <c r="P188">
        <f t="shared" si="17"/>
        <v>0</v>
      </c>
      <c r="Q188">
        <f t="shared" si="21"/>
        <v>0</v>
      </c>
      <c r="T188">
        <f t="shared" si="18"/>
        <v>0</v>
      </c>
      <c r="U188">
        <f t="shared" si="15"/>
        <v>0</v>
      </c>
    </row>
    <row r="189" spans="1:21" x14ac:dyDescent="0.3">
      <c r="A189" t="s">
        <v>1059</v>
      </c>
      <c r="B189" t="s">
        <v>11</v>
      </c>
      <c r="C189">
        <v>47</v>
      </c>
      <c r="D189">
        <v>254780447</v>
      </c>
      <c r="E189" t="s">
        <v>11</v>
      </c>
      <c r="F189" t="s">
        <v>1060</v>
      </c>
      <c r="G189" t="s">
        <v>11</v>
      </c>
      <c r="H189" t="s">
        <v>11</v>
      </c>
      <c r="I189" t="s">
        <v>3379</v>
      </c>
      <c r="J189" s="42" t="s">
        <v>4254</v>
      </c>
      <c r="K189">
        <v>359267</v>
      </c>
      <c r="L189">
        <v>359410</v>
      </c>
      <c r="M189">
        <f t="shared" si="16"/>
        <v>144</v>
      </c>
      <c r="N189">
        <f t="shared" si="19"/>
        <v>0</v>
      </c>
      <c r="O189">
        <f t="shared" si="20"/>
        <v>496</v>
      </c>
      <c r="P189">
        <f t="shared" si="17"/>
        <v>0</v>
      </c>
      <c r="Q189">
        <f t="shared" si="21"/>
        <v>0</v>
      </c>
      <c r="T189">
        <f t="shared" si="18"/>
        <v>0</v>
      </c>
      <c r="U189">
        <f t="shared" si="15"/>
        <v>0</v>
      </c>
    </row>
    <row r="190" spans="1:21" x14ac:dyDescent="0.3">
      <c r="A190" t="s">
        <v>1068</v>
      </c>
      <c r="B190" t="s">
        <v>11</v>
      </c>
      <c r="C190">
        <v>896</v>
      </c>
      <c r="D190">
        <v>254780451</v>
      </c>
      <c r="E190" t="s">
        <v>1069</v>
      </c>
      <c r="F190" t="s">
        <v>1070</v>
      </c>
      <c r="G190" t="s">
        <v>11</v>
      </c>
      <c r="H190" t="s">
        <v>1071</v>
      </c>
      <c r="I190" t="s">
        <v>3628</v>
      </c>
      <c r="J190" s="42" t="s">
        <v>4254</v>
      </c>
      <c r="K190">
        <v>365407</v>
      </c>
      <c r="L190">
        <v>368097</v>
      </c>
      <c r="M190">
        <f t="shared" si="16"/>
        <v>2691</v>
      </c>
      <c r="N190">
        <f t="shared" si="19"/>
        <v>0</v>
      </c>
      <c r="O190">
        <f t="shared" si="20"/>
        <v>5998</v>
      </c>
      <c r="P190">
        <f t="shared" si="17"/>
        <v>0</v>
      </c>
      <c r="Q190">
        <f t="shared" si="21"/>
        <v>0</v>
      </c>
      <c r="T190">
        <f t="shared" si="18"/>
        <v>0</v>
      </c>
      <c r="U190">
        <f t="shared" si="15"/>
        <v>0</v>
      </c>
    </row>
    <row r="191" spans="1:21" x14ac:dyDescent="0.3">
      <c r="A191" t="s">
        <v>1072</v>
      </c>
      <c r="B191" t="s">
        <v>11</v>
      </c>
      <c r="C191">
        <v>259</v>
      </c>
      <c r="D191">
        <v>254780452</v>
      </c>
      <c r="E191" t="s">
        <v>11</v>
      </c>
      <c r="F191" t="s">
        <v>1073</v>
      </c>
      <c r="G191" t="s">
        <v>11</v>
      </c>
      <c r="H191" t="s">
        <v>1074</v>
      </c>
      <c r="I191" t="s">
        <v>3379</v>
      </c>
      <c r="J191" s="42" t="s">
        <v>4254</v>
      </c>
      <c r="K191">
        <v>368330</v>
      </c>
      <c r="L191">
        <v>369109</v>
      </c>
      <c r="M191">
        <f t="shared" si="16"/>
        <v>780</v>
      </c>
      <c r="N191">
        <f t="shared" si="19"/>
        <v>0</v>
      </c>
      <c r="O191">
        <f t="shared" si="20"/>
        <v>234</v>
      </c>
      <c r="P191">
        <f t="shared" si="17"/>
        <v>0</v>
      </c>
      <c r="Q191">
        <f t="shared" si="21"/>
        <v>0</v>
      </c>
      <c r="T191">
        <f t="shared" si="18"/>
        <v>0</v>
      </c>
      <c r="U191">
        <f t="shared" si="15"/>
        <v>0</v>
      </c>
    </row>
    <row r="192" spans="1:21" x14ac:dyDescent="0.3">
      <c r="A192" t="s">
        <v>1075</v>
      </c>
      <c r="B192" t="s">
        <v>11</v>
      </c>
      <c r="C192">
        <v>238</v>
      </c>
      <c r="D192">
        <v>254780453</v>
      </c>
      <c r="E192" t="s">
        <v>1076</v>
      </c>
      <c r="F192" t="s">
        <v>1077</v>
      </c>
      <c r="G192" t="s">
        <v>11</v>
      </c>
      <c r="H192" t="s">
        <v>1078</v>
      </c>
      <c r="I192" t="s">
        <v>3629</v>
      </c>
      <c r="J192" s="42" t="s">
        <v>4254</v>
      </c>
      <c r="K192">
        <v>369502</v>
      </c>
      <c r="L192">
        <v>370218</v>
      </c>
      <c r="M192">
        <f t="shared" si="16"/>
        <v>717</v>
      </c>
      <c r="N192">
        <f t="shared" si="19"/>
        <v>0</v>
      </c>
      <c r="O192">
        <f t="shared" si="20"/>
        <v>394</v>
      </c>
      <c r="P192">
        <f t="shared" si="17"/>
        <v>0</v>
      </c>
      <c r="Q192">
        <f t="shared" si="21"/>
        <v>0</v>
      </c>
      <c r="T192">
        <f t="shared" si="18"/>
        <v>0</v>
      </c>
      <c r="U192">
        <f t="shared" si="15"/>
        <v>0</v>
      </c>
    </row>
    <row r="193" spans="1:21" x14ac:dyDescent="0.3">
      <c r="A193" t="s">
        <v>1079</v>
      </c>
      <c r="B193" t="s">
        <v>11</v>
      </c>
      <c r="C193">
        <v>385</v>
      </c>
      <c r="D193">
        <v>254780454</v>
      </c>
      <c r="E193" t="s">
        <v>1080</v>
      </c>
      <c r="F193" t="s">
        <v>1081</v>
      </c>
      <c r="G193" t="s">
        <v>11</v>
      </c>
      <c r="H193" t="s">
        <v>1082</v>
      </c>
      <c r="I193" t="s">
        <v>3630</v>
      </c>
      <c r="J193" s="42" t="s">
        <v>4254</v>
      </c>
      <c r="K193">
        <v>370373</v>
      </c>
      <c r="L193">
        <v>371530</v>
      </c>
      <c r="M193">
        <f t="shared" si="16"/>
        <v>1158</v>
      </c>
      <c r="N193">
        <f t="shared" si="19"/>
        <v>0</v>
      </c>
      <c r="O193">
        <f t="shared" si="20"/>
        <v>156</v>
      </c>
      <c r="P193">
        <f t="shared" si="17"/>
        <v>1158</v>
      </c>
      <c r="Q193">
        <f t="shared" si="21"/>
        <v>1</v>
      </c>
      <c r="T193">
        <f t="shared" si="18"/>
        <v>0</v>
      </c>
      <c r="U193">
        <f t="shared" si="15"/>
        <v>1158</v>
      </c>
    </row>
    <row r="194" spans="1:21" x14ac:dyDescent="0.3">
      <c r="A194" t="s">
        <v>4103</v>
      </c>
      <c r="B194" t="s">
        <v>11</v>
      </c>
      <c r="C194">
        <v>92</v>
      </c>
      <c r="D194">
        <v>346722692</v>
      </c>
      <c r="E194" t="s">
        <v>11</v>
      </c>
      <c r="F194" t="s">
        <v>4104</v>
      </c>
      <c r="G194" t="s">
        <v>11</v>
      </c>
      <c r="H194" t="s">
        <v>11</v>
      </c>
      <c r="I194" t="s">
        <v>4197</v>
      </c>
      <c r="J194" s="27" t="s">
        <v>69</v>
      </c>
      <c r="K194">
        <v>373283</v>
      </c>
      <c r="L194">
        <v>373374</v>
      </c>
      <c r="M194">
        <f t="shared" si="16"/>
        <v>92</v>
      </c>
      <c r="N194">
        <f t="shared" si="19"/>
        <v>0</v>
      </c>
      <c r="O194">
        <f t="shared" si="20"/>
        <v>1754</v>
      </c>
      <c r="P194">
        <f t="shared" si="17"/>
        <v>0</v>
      </c>
      <c r="Q194">
        <f t="shared" si="21"/>
        <v>0</v>
      </c>
      <c r="T194">
        <f t="shared" si="18"/>
        <v>1</v>
      </c>
      <c r="U194">
        <f t="shared" ref="U194:U257" si="22">IF(Q194 &lt;&gt; 0, M194 + U193, 0)</f>
        <v>0</v>
      </c>
    </row>
    <row r="195" spans="1:21" x14ac:dyDescent="0.3">
      <c r="A195" t="s">
        <v>1086</v>
      </c>
      <c r="B195" t="s">
        <v>11</v>
      </c>
      <c r="C195">
        <v>576</v>
      </c>
      <c r="D195">
        <v>254780456</v>
      </c>
      <c r="E195" t="s">
        <v>1087</v>
      </c>
      <c r="F195" t="s">
        <v>1088</v>
      </c>
      <c r="G195" t="s">
        <v>11</v>
      </c>
      <c r="H195" t="s">
        <v>1089</v>
      </c>
      <c r="I195" t="s">
        <v>3632</v>
      </c>
      <c r="J195" s="42" t="s">
        <v>4254</v>
      </c>
      <c r="K195">
        <v>373449</v>
      </c>
      <c r="L195">
        <v>375179</v>
      </c>
      <c r="M195">
        <f t="shared" ref="M195:M258" si="23">ABS(L195-K195)+1</f>
        <v>1731</v>
      </c>
      <c r="N195">
        <f t="shared" si="19"/>
        <v>0</v>
      </c>
      <c r="O195">
        <f t="shared" si="20"/>
        <v>76</v>
      </c>
      <c r="P195">
        <f t="shared" ref="P195:P258" si="24">IF(U196 &lt;&gt; 0, 0, U195)</f>
        <v>0</v>
      </c>
      <c r="Q195">
        <f t="shared" si="21"/>
        <v>1</v>
      </c>
      <c r="T195">
        <f t="shared" ref="T195:T258" si="25">IF(O195&gt;0, IF(J195 = "CDS", IF(J194 = "RNA", 1, 0), 0), 0)+IF(O195&gt;0, IF(J195 = "RNA", IF(J194 = "CDS", 1, 0), 0), 0)</f>
        <v>1</v>
      </c>
      <c r="U195">
        <f t="shared" si="22"/>
        <v>1731</v>
      </c>
    </row>
    <row r="196" spans="1:21" x14ac:dyDescent="0.3">
      <c r="A196" t="s">
        <v>1090</v>
      </c>
      <c r="B196" t="s">
        <v>11</v>
      </c>
      <c r="C196">
        <v>217</v>
      </c>
      <c r="D196">
        <v>254780457</v>
      </c>
      <c r="E196" t="s">
        <v>1091</v>
      </c>
      <c r="F196" t="s">
        <v>1092</v>
      </c>
      <c r="G196" t="s">
        <v>11</v>
      </c>
      <c r="H196" t="s">
        <v>1093</v>
      </c>
      <c r="I196" t="s">
        <v>3633</v>
      </c>
      <c r="J196" s="42" t="s">
        <v>4254</v>
      </c>
      <c r="K196">
        <v>375319</v>
      </c>
      <c r="L196">
        <v>375972</v>
      </c>
      <c r="M196">
        <f t="shared" si="23"/>
        <v>654</v>
      </c>
      <c r="N196">
        <f t="shared" ref="N196:N259" si="26">IF(O196&lt;0, IF(J196 = "CDS", IF(J195 = "RNA", 1, 0), 0), 0)+IF(O196&lt;0, IF(J196 = "RNA", IF(J195 = "CDS", 1, 0), 0), 0)</f>
        <v>0</v>
      </c>
      <c r="O196">
        <f t="shared" ref="O196:O259" si="27">K196-L195+1</f>
        <v>141</v>
      </c>
      <c r="P196">
        <f t="shared" si="24"/>
        <v>0</v>
      </c>
      <c r="Q196">
        <f t="shared" ref="Q196:Q259" si="28">IF(O196&lt;R$1, Q195 + 1, 0)</f>
        <v>2</v>
      </c>
      <c r="T196">
        <f t="shared" si="25"/>
        <v>0</v>
      </c>
      <c r="U196">
        <f t="shared" si="22"/>
        <v>2385</v>
      </c>
    </row>
    <row r="197" spans="1:21" x14ac:dyDescent="0.3">
      <c r="A197" t="s">
        <v>1094</v>
      </c>
      <c r="B197" t="s">
        <v>11</v>
      </c>
      <c r="C197">
        <v>449</v>
      </c>
      <c r="D197">
        <v>254780458</v>
      </c>
      <c r="E197" t="s">
        <v>1095</v>
      </c>
      <c r="F197" t="s">
        <v>1096</v>
      </c>
      <c r="G197" t="s">
        <v>11</v>
      </c>
      <c r="H197" t="s">
        <v>1097</v>
      </c>
      <c r="I197" t="s">
        <v>3634</v>
      </c>
      <c r="J197" s="42" t="s">
        <v>4254</v>
      </c>
      <c r="K197">
        <v>375960</v>
      </c>
      <c r="L197">
        <v>377309</v>
      </c>
      <c r="M197">
        <f t="shared" si="23"/>
        <v>1350</v>
      </c>
      <c r="N197">
        <f t="shared" si="26"/>
        <v>0</v>
      </c>
      <c r="O197">
        <f t="shared" si="27"/>
        <v>-11</v>
      </c>
      <c r="P197">
        <f t="shared" si="24"/>
        <v>3735</v>
      </c>
      <c r="Q197">
        <f t="shared" si="28"/>
        <v>3</v>
      </c>
      <c r="T197">
        <f t="shared" si="25"/>
        <v>0</v>
      </c>
      <c r="U197">
        <f t="shared" si="22"/>
        <v>3735</v>
      </c>
    </row>
    <row r="198" spans="1:21" x14ac:dyDescent="0.3">
      <c r="A198" t="s">
        <v>1115</v>
      </c>
      <c r="B198" t="s">
        <v>11</v>
      </c>
      <c r="C198">
        <v>424</v>
      </c>
      <c r="D198">
        <v>254780464</v>
      </c>
      <c r="E198" t="s">
        <v>11</v>
      </c>
      <c r="F198" t="s">
        <v>1116</v>
      </c>
      <c r="G198" t="s">
        <v>11</v>
      </c>
      <c r="H198" t="s">
        <v>1117</v>
      </c>
      <c r="I198" t="s">
        <v>3639</v>
      </c>
      <c r="J198" s="42" t="s">
        <v>4254</v>
      </c>
      <c r="K198">
        <v>383792</v>
      </c>
      <c r="L198">
        <v>385066</v>
      </c>
      <c r="M198">
        <f t="shared" si="23"/>
        <v>1275</v>
      </c>
      <c r="N198">
        <f t="shared" si="26"/>
        <v>0</v>
      </c>
      <c r="O198">
        <f t="shared" si="27"/>
        <v>6484</v>
      </c>
      <c r="P198">
        <f t="shared" si="24"/>
        <v>0</v>
      </c>
      <c r="Q198">
        <f t="shared" si="28"/>
        <v>0</v>
      </c>
      <c r="T198">
        <f t="shared" si="25"/>
        <v>0</v>
      </c>
      <c r="U198">
        <f t="shared" si="22"/>
        <v>0</v>
      </c>
    </row>
    <row r="199" spans="1:21" x14ac:dyDescent="0.3">
      <c r="A199" t="s">
        <v>1118</v>
      </c>
      <c r="B199" t="s">
        <v>11</v>
      </c>
      <c r="C199">
        <v>469</v>
      </c>
      <c r="D199">
        <v>254780465</v>
      </c>
      <c r="E199" t="s">
        <v>1119</v>
      </c>
      <c r="F199" t="s">
        <v>1120</v>
      </c>
      <c r="G199" t="s">
        <v>11</v>
      </c>
      <c r="H199" t="s">
        <v>1121</v>
      </c>
      <c r="I199" t="s">
        <v>3640</v>
      </c>
      <c r="J199" s="42" t="s">
        <v>4254</v>
      </c>
      <c r="K199">
        <v>385056</v>
      </c>
      <c r="L199">
        <v>386465</v>
      </c>
      <c r="M199">
        <f t="shared" si="23"/>
        <v>1410</v>
      </c>
      <c r="N199">
        <f t="shared" si="26"/>
        <v>0</v>
      </c>
      <c r="O199">
        <f t="shared" si="27"/>
        <v>-9</v>
      </c>
      <c r="P199">
        <f t="shared" si="24"/>
        <v>1410</v>
      </c>
      <c r="Q199">
        <f t="shared" si="28"/>
        <v>1</v>
      </c>
      <c r="T199">
        <f t="shared" si="25"/>
        <v>0</v>
      </c>
      <c r="U199">
        <f t="shared" si="22"/>
        <v>1410</v>
      </c>
    </row>
    <row r="200" spans="1:21" x14ac:dyDescent="0.3">
      <c r="A200" t="s">
        <v>1128</v>
      </c>
      <c r="B200" t="s">
        <v>11</v>
      </c>
      <c r="C200">
        <v>963</v>
      </c>
      <c r="D200">
        <v>254780468</v>
      </c>
      <c r="E200" t="s">
        <v>11</v>
      </c>
      <c r="F200" t="s">
        <v>1129</v>
      </c>
      <c r="G200" t="s">
        <v>11</v>
      </c>
      <c r="H200" t="s">
        <v>1130</v>
      </c>
      <c r="I200" t="s">
        <v>3643</v>
      </c>
      <c r="J200" s="42" t="s">
        <v>4254</v>
      </c>
      <c r="K200">
        <v>389058</v>
      </c>
      <c r="L200">
        <v>391949</v>
      </c>
      <c r="M200">
        <f t="shared" si="23"/>
        <v>2892</v>
      </c>
      <c r="N200">
        <f t="shared" si="26"/>
        <v>0</v>
      </c>
      <c r="O200">
        <f t="shared" si="27"/>
        <v>2594</v>
      </c>
      <c r="P200">
        <f t="shared" si="24"/>
        <v>0</v>
      </c>
      <c r="Q200">
        <f t="shared" si="28"/>
        <v>0</v>
      </c>
      <c r="T200">
        <f t="shared" si="25"/>
        <v>0</v>
      </c>
      <c r="U200">
        <f t="shared" si="22"/>
        <v>0</v>
      </c>
    </row>
    <row r="201" spans="1:21" x14ac:dyDescent="0.3">
      <c r="A201" t="s">
        <v>4107</v>
      </c>
      <c r="B201" t="s">
        <v>11</v>
      </c>
      <c r="C201">
        <v>77</v>
      </c>
      <c r="D201">
        <v>346722692</v>
      </c>
      <c r="E201" t="s">
        <v>11</v>
      </c>
      <c r="F201" t="s">
        <v>4108</v>
      </c>
      <c r="G201" t="s">
        <v>11</v>
      </c>
      <c r="H201" t="s">
        <v>11</v>
      </c>
      <c r="I201" t="s">
        <v>4199</v>
      </c>
      <c r="J201" s="27" t="s">
        <v>69</v>
      </c>
      <c r="K201">
        <v>392454</v>
      </c>
      <c r="L201">
        <v>392530</v>
      </c>
      <c r="M201">
        <f t="shared" si="23"/>
        <v>77</v>
      </c>
      <c r="N201">
        <f t="shared" si="26"/>
        <v>0</v>
      </c>
      <c r="O201">
        <f t="shared" si="27"/>
        <v>506</v>
      </c>
      <c r="P201">
        <f t="shared" si="24"/>
        <v>0</v>
      </c>
      <c r="Q201">
        <f t="shared" si="28"/>
        <v>0</v>
      </c>
      <c r="T201">
        <f t="shared" si="25"/>
        <v>1</v>
      </c>
      <c r="U201">
        <f t="shared" si="22"/>
        <v>0</v>
      </c>
    </row>
    <row r="202" spans="1:21" x14ac:dyDescent="0.3">
      <c r="A202" t="s">
        <v>1131</v>
      </c>
      <c r="B202" t="s">
        <v>11</v>
      </c>
      <c r="C202">
        <v>63</v>
      </c>
      <c r="D202">
        <v>254780469</v>
      </c>
      <c r="E202" t="s">
        <v>11</v>
      </c>
      <c r="F202" t="s">
        <v>1132</v>
      </c>
      <c r="G202" t="s">
        <v>11</v>
      </c>
      <c r="H202" t="s">
        <v>1133</v>
      </c>
      <c r="I202" t="s">
        <v>3644</v>
      </c>
      <c r="J202" s="42" t="s">
        <v>4254</v>
      </c>
      <c r="K202">
        <v>392578</v>
      </c>
      <c r="L202">
        <v>392769</v>
      </c>
      <c r="M202">
        <f t="shared" si="23"/>
        <v>192</v>
      </c>
      <c r="N202">
        <f t="shared" si="26"/>
        <v>0</v>
      </c>
      <c r="O202">
        <f t="shared" si="27"/>
        <v>49</v>
      </c>
      <c r="P202">
        <f t="shared" si="24"/>
        <v>0</v>
      </c>
      <c r="Q202">
        <f t="shared" si="28"/>
        <v>1</v>
      </c>
      <c r="T202">
        <f t="shared" si="25"/>
        <v>1</v>
      </c>
      <c r="U202">
        <f t="shared" si="22"/>
        <v>192</v>
      </c>
    </row>
    <row r="203" spans="1:21" x14ac:dyDescent="0.3">
      <c r="A203" t="s">
        <v>1134</v>
      </c>
      <c r="B203" t="s">
        <v>11</v>
      </c>
      <c r="C203">
        <v>110</v>
      </c>
      <c r="D203">
        <v>254780470</v>
      </c>
      <c r="E203" t="s">
        <v>1135</v>
      </c>
      <c r="F203" t="s">
        <v>1136</v>
      </c>
      <c r="G203" t="s">
        <v>11</v>
      </c>
      <c r="H203" t="s">
        <v>1137</v>
      </c>
      <c r="I203" t="s">
        <v>3645</v>
      </c>
      <c r="J203" s="42" t="s">
        <v>4254</v>
      </c>
      <c r="K203">
        <v>392922</v>
      </c>
      <c r="L203">
        <v>393254</v>
      </c>
      <c r="M203">
        <f t="shared" si="23"/>
        <v>333</v>
      </c>
      <c r="N203">
        <f t="shared" si="26"/>
        <v>0</v>
      </c>
      <c r="O203">
        <f t="shared" si="27"/>
        <v>154</v>
      </c>
      <c r="P203">
        <f t="shared" si="24"/>
        <v>525</v>
      </c>
      <c r="Q203">
        <f t="shared" si="28"/>
        <v>2</v>
      </c>
      <c r="T203">
        <f t="shared" si="25"/>
        <v>0</v>
      </c>
      <c r="U203">
        <f t="shared" si="22"/>
        <v>525</v>
      </c>
    </row>
    <row r="204" spans="1:21" x14ac:dyDescent="0.3">
      <c r="A204" t="s">
        <v>1138</v>
      </c>
      <c r="B204" t="s">
        <v>11</v>
      </c>
      <c r="C204">
        <v>119</v>
      </c>
      <c r="D204">
        <v>254780471</v>
      </c>
      <c r="E204" t="s">
        <v>1139</v>
      </c>
      <c r="F204" t="s">
        <v>1140</v>
      </c>
      <c r="G204" t="s">
        <v>11</v>
      </c>
      <c r="H204" t="s">
        <v>1141</v>
      </c>
      <c r="I204" t="s">
        <v>3646</v>
      </c>
      <c r="J204" s="42" t="s">
        <v>4254</v>
      </c>
      <c r="K204">
        <v>393583</v>
      </c>
      <c r="L204">
        <v>393942</v>
      </c>
      <c r="M204">
        <f t="shared" si="23"/>
        <v>360</v>
      </c>
      <c r="N204">
        <f t="shared" si="26"/>
        <v>0</v>
      </c>
      <c r="O204">
        <f t="shared" si="27"/>
        <v>330</v>
      </c>
      <c r="P204">
        <f t="shared" si="24"/>
        <v>0</v>
      </c>
      <c r="Q204">
        <f t="shared" si="28"/>
        <v>0</v>
      </c>
      <c r="T204">
        <f t="shared" si="25"/>
        <v>0</v>
      </c>
      <c r="U204">
        <f t="shared" si="22"/>
        <v>0</v>
      </c>
    </row>
    <row r="205" spans="1:21" x14ac:dyDescent="0.3">
      <c r="A205" t="s">
        <v>1142</v>
      </c>
      <c r="B205" t="s">
        <v>11</v>
      </c>
      <c r="C205">
        <v>210</v>
      </c>
      <c r="D205">
        <v>254780472</v>
      </c>
      <c r="E205" t="s">
        <v>1143</v>
      </c>
      <c r="F205" t="s">
        <v>1144</v>
      </c>
      <c r="G205" t="s">
        <v>11</v>
      </c>
      <c r="H205" t="s">
        <v>1145</v>
      </c>
      <c r="I205" t="s">
        <v>3647</v>
      </c>
      <c r="J205" s="42" t="s">
        <v>4254</v>
      </c>
      <c r="K205">
        <v>393968</v>
      </c>
      <c r="L205">
        <v>394600</v>
      </c>
      <c r="M205">
        <f t="shared" si="23"/>
        <v>633</v>
      </c>
      <c r="N205">
        <f t="shared" si="26"/>
        <v>0</v>
      </c>
      <c r="O205">
        <f t="shared" si="27"/>
        <v>27</v>
      </c>
      <c r="P205">
        <f t="shared" si="24"/>
        <v>0</v>
      </c>
      <c r="Q205">
        <f t="shared" si="28"/>
        <v>1</v>
      </c>
      <c r="T205">
        <f t="shared" si="25"/>
        <v>0</v>
      </c>
      <c r="U205">
        <f t="shared" si="22"/>
        <v>633</v>
      </c>
    </row>
    <row r="206" spans="1:21" x14ac:dyDescent="0.3">
      <c r="A206" t="s">
        <v>1146</v>
      </c>
      <c r="B206" t="s">
        <v>11</v>
      </c>
      <c r="C206">
        <v>671</v>
      </c>
      <c r="D206">
        <v>254780473</v>
      </c>
      <c r="E206" t="s">
        <v>1147</v>
      </c>
      <c r="F206" t="s">
        <v>1148</v>
      </c>
      <c r="G206" t="s">
        <v>11</v>
      </c>
      <c r="H206" t="s">
        <v>1149</v>
      </c>
      <c r="I206" t="s">
        <v>3648</v>
      </c>
      <c r="J206" s="42" t="s">
        <v>4254</v>
      </c>
      <c r="K206">
        <v>394602</v>
      </c>
      <c r="L206">
        <v>396617</v>
      </c>
      <c r="M206">
        <f t="shared" si="23"/>
        <v>2016</v>
      </c>
      <c r="N206">
        <f t="shared" si="26"/>
        <v>0</v>
      </c>
      <c r="O206">
        <f t="shared" si="27"/>
        <v>3</v>
      </c>
      <c r="P206">
        <f t="shared" si="24"/>
        <v>0</v>
      </c>
      <c r="Q206">
        <f t="shared" si="28"/>
        <v>2</v>
      </c>
      <c r="T206">
        <f t="shared" si="25"/>
        <v>0</v>
      </c>
      <c r="U206">
        <f t="shared" si="22"/>
        <v>2649</v>
      </c>
    </row>
    <row r="207" spans="1:21" x14ac:dyDescent="0.3">
      <c r="A207" t="s">
        <v>1150</v>
      </c>
      <c r="B207" t="s">
        <v>11</v>
      </c>
      <c r="C207">
        <v>332</v>
      </c>
      <c r="D207">
        <v>254780474</v>
      </c>
      <c r="E207" t="s">
        <v>1151</v>
      </c>
      <c r="F207" t="s">
        <v>1152</v>
      </c>
      <c r="G207" t="s">
        <v>11</v>
      </c>
      <c r="H207" t="s">
        <v>1153</v>
      </c>
      <c r="I207" t="s">
        <v>3649</v>
      </c>
      <c r="J207" s="42" t="s">
        <v>4254</v>
      </c>
      <c r="K207">
        <v>396737</v>
      </c>
      <c r="L207">
        <v>397735</v>
      </c>
      <c r="M207">
        <f t="shared" si="23"/>
        <v>999</v>
      </c>
      <c r="N207">
        <f t="shared" si="26"/>
        <v>0</v>
      </c>
      <c r="O207">
        <f t="shared" si="27"/>
        <v>121</v>
      </c>
      <c r="P207">
        <f t="shared" si="24"/>
        <v>3648</v>
      </c>
      <c r="Q207">
        <f t="shared" si="28"/>
        <v>3</v>
      </c>
      <c r="T207">
        <f t="shared" si="25"/>
        <v>0</v>
      </c>
      <c r="U207">
        <f t="shared" si="22"/>
        <v>3648</v>
      </c>
    </row>
    <row r="208" spans="1:21" x14ac:dyDescent="0.3">
      <c r="A208" t="s">
        <v>1158</v>
      </c>
      <c r="B208" t="s">
        <v>11</v>
      </c>
      <c r="C208">
        <v>123</v>
      </c>
      <c r="D208">
        <v>254780476</v>
      </c>
      <c r="E208" t="s">
        <v>11</v>
      </c>
      <c r="F208" t="s">
        <v>1159</v>
      </c>
      <c r="G208" t="s">
        <v>11</v>
      </c>
      <c r="H208" t="s">
        <v>1160</v>
      </c>
      <c r="I208" t="s">
        <v>3651</v>
      </c>
      <c r="J208" s="42" t="s">
        <v>4254</v>
      </c>
      <c r="K208">
        <v>398455</v>
      </c>
      <c r="L208">
        <v>398826</v>
      </c>
      <c r="M208">
        <f t="shared" si="23"/>
        <v>372</v>
      </c>
      <c r="N208">
        <f t="shared" si="26"/>
        <v>0</v>
      </c>
      <c r="O208">
        <f t="shared" si="27"/>
        <v>721</v>
      </c>
      <c r="P208">
        <f t="shared" si="24"/>
        <v>0</v>
      </c>
      <c r="Q208">
        <f t="shared" si="28"/>
        <v>0</v>
      </c>
      <c r="T208">
        <f t="shared" si="25"/>
        <v>0</v>
      </c>
      <c r="U208">
        <f t="shared" si="22"/>
        <v>0</v>
      </c>
    </row>
    <row r="209" spans="1:21" x14ac:dyDescent="0.3">
      <c r="A209" t="s">
        <v>1161</v>
      </c>
      <c r="B209" t="s">
        <v>11</v>
      </c>
      <c r="C209">
        <v>232</v>
      </c>
      <c r="D209">
        <v>254780477</v>
      </c>
      <c r="E209" t="s">
        <v>11</v>
      </c>
      <c r="F209" t="s">
        <v>1162</v>
      </c>
      <c r="G209" t="s">
        <v>11</v>
      </c>
      <c r="H209" t="s">
        <v>1163</v>
      </c>
      <c r="I209" t="s">
        <v>3652</v>
      </c>
      <c r="J209" s="42" t="s">
        <v>4254</v>
      </c>
      <c r="K209">
        <v>399166</v>
      </c>
      <c r="L209">
        <v>399864</v>
      </c>
      <c r="M209">
        <f t="shared" si="23"/>
        <v>699</v>
      </c>
      <c r="N209">
        <f t="shared" si="26"/>
        <v>0</v>
      </c>
      <c r="O209">
        <f t="shared" si="27"/>
        <v>341</v>
      </c>
      <c r="P209">
        <f t="shared" si="24"/>
        <v>0</v>
      </c>
      <c r="Q209">
        <f t="shared" si="28"/>
        <v>0</v>
      </c>
      <c r="T209">
        <f t="shared" si="25"/>
        <v>0</v>
      </c>
      <c r="U209">
        <f t="shared" si="22"/>
        <v>0</v>
      </c>
    </row>
    <row r="210" spans="1:21" x14ac:dyDescent="0.3">
      <c r="A210" t="s">
        <v>1164</v>
      </c>
      <c r="B210" t="s">
        <v>11</v>
      </c>
      <c r="C210">
        <v>161</v>
      </c>
      <c r="D210">
        <v>254780478</v>
      </c>
      <c r="E210" t="s">
        <v>11</v>
      </c>
      <c r="F210" t="s">
        <v>1165</v>
      </c>
      <c r="G210" t="s">
        <v>11</v>
      </c>
      <c r="H210" t="s">
        <v>1166</v>
      </c>
      <c r="I210" t="s">
        <v>3379</v>
      </c>
      <c r="J210" s="42" t="s">
        <v>4254</v>
      </c>
      <c r="K210">
        <v>399950</v>
      </c>
      <c r="L210">
        <v>400435</v>
      </c>
      <c r="M210">
        <f t="shared" si="23"/>
        <v>486</v>
      </c>
      <c r="N210">
        <f t="shared" si="26"/>
        <v>0</v>
      </c>
      <c r="O210">
        <f t="shared" si="27"/>
        <v>87</v>
      </c>
      <c r="P210">
        <f t="shared" si="24"/>
        <v>486</v>
      </c>
      <c r="Q210">
        <f t="shared" si="28"/>
        <v>1</v>
      </c>
      <c r="T210">
        <f t="shared" si="25"/>
        <v>0</v>
      </c>
      <c r="U210">
        <f t="shared" si="22"/>
        <v>486</v>
      </c>
    </row>
    <row r="211" spans="1:21" x14ac:dyDescent="0.3">
      <c r="A211" t="s">
        <v>1171</v>
      </c>
      <c r="B211" t="s">
        <v>11</v>
      </c>
      <c r="C211">
        <v>367</v>
      </c>
      <c r="D211">
        <v>254780480</v>
      </c>
      <c r="E211" t="s">
        <v>11</v>
      </c>
      <c r="F211" t="s">
        <v>1172</v>
      </c>
      <c r="G211" t="s">
        <v>11</v>
      </c>
      <c r="H211" t="s">
        <v>1173</v>
      </c>
      <c r="I211" t="s">
        <v>3654</v>
      </c>
      <c r="J211" s="42" t="s">
        <v>4254</v>
      </c>
      <c r="K211">
        <v>401817</v>
      </c>
      <c r="L211">
        <v>402920</v>
      </c>
      <c r="M211">
        <f t="shared" si="23"/>
        <v>1104</v>
      </c>
      <c r="N211">
        <f t="shared" si="26"/>
        <v>0</v>
      </c>
      <c r="O211">
        <f t="shared" si="27"/>
        <v>1383</v>
      </c>
      <c r="P211">
        <f t="shared" si="24"/>
        <v>0</v>
      </c>
      <c r="Q211">
        <f t="shared" si="28"/>
        <v>0</v>
      </c>
      <c r="T211">
        <f t="shared" si="25"/>
        <v>0</v>
      </c>
      <c r="U211">
        <f t="shared" si="22"/>
        <v>0</v>
      </c>
    </row>
    <row r="212" spans="1:21" x14ac:dyDescent="0.3">
      <c r="A212" s="29" t="s">
        <v>1207</v>
      </c>
      <c r="B212" s="31" t="s">
        <v>11</v>
      </c>
      <c r="C212" s="31">
        <v>101</v>
      </c>
      <c r="D212" s="31">
        <v>254780491</v>
      </c>
      <c r="E212" s="31" t="s">
        <v>11</v>
      </c>
      <c r="F212" s="31" t="s">
        <v>1208</v>
      </c>
      <c r="G212" s="31" t="s">
        <v>11</v>
      </c>
      <c r="H212" s="31" t="s">
        <v>11</v>
      </c>
      <c r="I212" s="31" t="s">
        <v>3665</v>
      </c>
      <c r="J212" s="55" t="s">
        <v>4254</v>
      </c>
      <c r="K212" s="31">
        <v>412806</v>
      </c>
      <c r="L212" s="31">
        <v>413111</v>
      </c>
      <c r="M212" s="31">
        <f t="shared" si="23"/>
        <v>306</v>
      </c>
      <c r="N212" s="31">
        <f t="shared" si="26"/>
        <v>0</v>
      </c>
      <c r="O212" s="31">
        <f t="shared" si="27"/>
        <v>9887</v>
      </c>
      <c r="P212" s="31">
        <f t="shared" si="24"/>
        <v>0</v>
      </c>
      <c r="Q212" s="31">
        <f t="shared" si="28"/>
        <v>0</v>
      </c>
      <c r="R212" s="31"/>
      <c r="S212" s="31"/>
      <c r="T212" s="31">
        <f t="shared" si="25"/>
        <v>0</v>
      </c>
      <c r="U212" s="32">
        <f t="shared" si="22"/>
        <v>0</v>
      </c>
    </row>
    <row r="213" spans="1:21" x14ac:dyDescent="0.3">
      <c r="A213" s="33" t="s">
        <v>4109</v>
      </c>
      <c r="B213" s="35" t="s">
        <v>11</v>
      </c>
      <c r="C213" s="35">
        <v>77</v>
      </c>
      <c r="D213" s="35">
        <v>346722692</v>
      </c>
      <c r="E213" s="35" t="s">
        <v>11</v>
      </c>
      <c r="F213" s="35" t="s">
        <v>4110</v>
      </c>
      <c r="G213" s="35" t="s">
        <v>11</v>
      </c>
      <c r="H213" s="35" t="s">
        <v>11</v>
      </c>
      <c r="I213" s="35" t="s">
        <v>4188</v>
      </c>
      <c r="J213" s="34" t="s">
        <v>69</v>
      </c>
      <c r="K213" s="35">
        <v>413135</v>
      </c>
      <c r="L213" s="35">
        <v>413211</v>
      </c>
      <c r="M213" s="35">
        <f t="shared" si="23"/>
        <v>77</v>
      </c>
      <c r="N213" s="35">
        <f t="shared" si="26"/>
        <v>0</v>
      </c>
      <c r="O213" s="35">
        <f t="shared" si="27"/>
        <v>25</v>
      </c>
      <c r="P213" s="35">
        <f t="shared" si="24"/>
        <v>0</v>
      </c>
      <c r="Q213" s="35">
        <f t="shared" si="28"/>
        <v>1</v>
      </c>
      <c r="R213" s="35"/>
      <c r="S213" s="35"/>
      <c r="T213" s="35">
        <f t="shared" si="25"/>
        <v>1</v>
      </c>
      <c r="U213" s="36">
        <f t="shared" si="22"/>
        <v>77</v>
      </c>
    </row>
    <row r="214" spans="1:21" x14ac:dyDescent="0.3">
      <c r="A214" s="33" t="s">
        <v>4111</v>
      </c>
      <c r="B214" s="35" t="s">
        <v>11</v>
      </c>
      <c r="C214" s="35">
        <v>115</v>
      </c>
      <c r="D214" s="35">
        <v>346722692</v>
      </c>
      <c r="E214" s="35" t="s">
        <v>11</v>
      </c>
      <c r="F214" s="35" t="s">
        <v>4112</v>
      </c>
      <c r="G214" s="35" t="s">
        <v>11</v>
      </c>
      <c r="H214" s="35" t="s">
        <v>11</v>
      </c>
      <c r="I214" s="35" t="s">
        <v>4200</v>
      </c>
      <c r="J214" s="34" t="s">
        <v>69</v>
      </c>
      <c r="K214" s="35">
        <v>413257</v>
      </c>
      <c r="L214" s="35">
        <v>413371</v>
      </c>
      <c r="M214" s="35">
        <f t="shared" si="23"/>
        <v>115</v>
      </c>
      <c r="N214" s="35">
        <f t="shared" si="26"/>
        <v>0</v>
      </c>
      <c r="O214" s="35">
        <f t="shared" si="27"/>
        <v>47</v>
      </c>
      <c r="P214" s="35">
        <f t="shared" si="24"/>
        <v>0</v>
      </c>
      <c r="Q214" s="35">
        <f t="shared" si="28"/>
        <v>2</v>
      </c>
      <c r="R214" s="35"/>
      <c r="S214" s="35"/>
      <c r="T214" s="35">
        <f t="shared" si="25"/>
        <v>0</v>
      </c>
      <c r="U214" s="36">
        <f t="shared" si="22"/>
        <v>192</v>
      </c>
    </row>
    <row r="215" spans="1:21" x14ac:dyDescent="0.3">
      <c r="A215" s="33" t="s">
        <v>4113</v>
      </c>
      <c r="B215" s="35" t="s">
        <v>11</v>
      </c>
      <c r="C215" s="35">
        <v>2210</v>
      </c>
      <c r="D215" s="35">
        <v>346722692</v>
      </c>
      <c r="E215" s="35" t="s">
        <v>11</v>
      </c>
      <c r="F215" s="35" t="s">
        <v>4114</v>
      </c>
      <c r="G215" s="35" t="s">
        <v>11</v>
      </c>
      <c r="H215" s="35" t="s">
        <v>11</v>
      </c>
      <c r="I215" s="35" t="s">
        <v>4201</v>
      </c>
      <c r="J215" s="34" t="s">
        <v>69</v>
      </c>
      <c r="K215" s="35">
        <v>413432</v>
      </c>
      <c r="L215" s="35">
        <v>415641</v>
      </c>
      <c r="M215" s="35">
        <f t="shared" si="23"/>
        <v>2210</v>
      </c>
      <c r="N215" s="35">
        <f t="shared" si="26"/>
        <v>0</v>
      </c>
      <c r="O215" s="35">
        <f t="shared" si="27"/>
        <v>62</v>
      </c>
      <c r="P215" s="35">
        <f t="shared" si="24"/>
        <v>2402</v>
      </c>
      <c r="Q215" s="35">
        <f t="shared" si="28"/>
        <v>3</v>
      </c>
      <c r="R215" s="35"/>
      <c r="S215" s="35"/>
      <c r="T215" s="35">
        <f t="shared" si="25"/>
        <v>0</v>
      </c>
      <c r="U215" s="36">
        <f t="shared" si="22"/>
        <v>2402</v>
      </c>
    </row>
    <row r="216" spans="1:21" x14ac:dyDescent="0.3">
      <c r="A216" s="33" t="s">
        <v>1209</v>
      </c>
      <c r="B216" s="35" t="s">
        <v>11</v>
      </c>
      <c r="C216" s="35">
        <v>40</v>
      </c>
      <c r="D216" s="35">
        <v>254780492</v>
      </c>
      <c r="E216" s="35" t="s">
        <v>11</v>
      </c>
      <c r="F216" s="35" t="s">
        <v>1210</v>
      </c>
      <c r="G216" s="35" t="s">
        <v>11</v>
      </c>
      <c r="H216" s="35" t="s">
        <v>11</v>
      </c>
      <c r="I216" s="35" t="s">
        <v>3379</v>
      </c>
      <c r="J216" s="45" t="s">
        <v>4254</v>
      </c>
      <c r="K216" s="35">
        <v>416120</v>
      </c>
      <c r="L216" s="35">
        <v>416242</v>
      </c>
      <c r="M216" s="35">
        <f t="shared" si="23"/>
        <v>123</v>
      </c>
      <c r="N216" s="35">
        <f t="shared" si="26"/>
        <v>0</v>
      </c>
      <c r="O216" s="35">
        <f t="shared" si="27"/>
        <v>480</v>
      </c>
      <c r="P216" s="35">
        <f t="shared" si="24"/>
        <v>0</v>
      </c>
      <c r="Q216" s="35">
        <f t="shared" si="28"/>
        <v>0</v>
      </c>
      <c r="R216" s="35"/>
      <c r="S216" s="35"/>
      <c r="T216" s="35">
        <f t="shared" si="25"/>
        <v>1</v>
      </c>
      <c r="U216" s="36">
        <f t="shared" si="22"/>
        <v>0</v>
      </c>
    </row>
    <row r="217" spans="1:21" x14ac:dyDescent="0.3">
      <c r="A217" s="33" t="s">
        <v>4115</v>
      </c>
      <c r="B217" s="35" t="s">
        <v>11</v>
      </c>
      <c r="C217" s="35">
        <v>76</v>
      </c>
      <c r="D217" s="35">
        <v>346722692</v>
      </c>
      <c r="E217" s="35" t="s">
        <v>11</v>
      </c>
      <c r="F217" s="35" t="s">
        <v>4116</v>
      </c>
      <c r="G217" s="35" t="s">
        <v>11</v>
      </c>
      <c r="H217" s="35" t="s">
        <v>11</v>
      </c>
      <c r="I217" s="35" t="s">
        <v>4198</v>
      </c>
      <c r="J217" s="34" t="s">
        <v>69</v>
      </c>
      <c r="K217" s="35">
        <v>416467</v>
      </c>
      <c r="L217" s="35">
        <v>416542</v>
      </c>
      <c r="M217" s="35">
        <f t="shared" si="23"/>
        <v>76</v>
      </c>
      <c r="N217" s="35">
        <f t="shared" si="26"/>
        <v>0</v>
      </c>
      <c r="O217" s="35">
        <f t="shared" si="27"/>
        <v>226</v>
      </c>
      <c r="P217" s="35">
        <f t="shared" si="24"/>
        <v>0</v>
      </c>
      <c r="Q217" s="35">
        <f t="shared" si="28"/>
        <v>0</v>
      </c>
      <c r="R217" s="35"/>
      <c r="S217" s="35"/>
      <c r="T217" s="35">
        <f t="shared" si="25"/>
        <v>1</v>
      </c>
      <c r="U217" s="36">
        <f t="shared" si="22"/>
        <v>0</v>
      </c>
    </row>
    <row r="218" spans="1:21" x14ac:dyDescent="0.3">
      <c r="A218" s="33" t="s">
        <v>4117</v>
      </c>
      <c r="B218" s="35" t="s">
        <v>11</v>
      </c>
      <c r="C218" s="35">
        <v>77</v>
      </c>
      <c r="D218" s="35">
        <v>346722692</v>
      </c>
      <c r="E218" s="35" t="s">
        <v>11</v>
      </c>
      <c r="F218" s="35" t="s">
        <v>4118</v>
      </c>
      <c r="G218" s="35" t="s">
        <v>11</v>
      </c>
      <c r="H218" s="35" t="s">
        <v>11</v>
      </c>
      <c r="I218" s="35" t="s">
        <v>4202</v>
      </c>
      <c r="J218" s="34" t="s">
        <v>69</v>
      </c>
      <c r="K218" s="35">
        <v>416555</v>
      </c>
      <c r="L218" s="35">
        <v>416631</v>
      </c>
      <c r="M218" s="35">
        <f t="shared" si="23"/>
        <v>77</v>
      </c>
      <c r="N218" s="35">
        <f t="shared" si="26"/>
        <v>0</v>
      </c>
      <c r="O218" s="35">
        <f t="shared" si="27"/>
        <v>14</v>
      </c>
      <c r="P218" s="35">
        <f t="shared" si="24"/>
        <v>0</v>
      </c>
      <c r="Q218" s="35">
        <f t="shared" si="28"/>
        <v>1</v>
      </c>
      <c r="R218" s="35"/>
      <c r="S218" s="35"/>
      <c r="T218" s="35">
        <f t="shared" si="25"/>
        <v>0</v>
      </c>
      <c r="U218" s="36">
        <f t="shared" si="22"/>
        <v>77</v>
      </c>
    </row>
    <row r="219" spans="1:21" x14ac:dyDescent="0.3">
      <c r="A219" s="37" t="s">
        <v>4119</v>
      </c>
      <c r="B219" s="39" t="s">
        <v>11</v>
      </c>
      <c r="C219" s="39">
        <v>1511</v>
      </c>
      <c r="D219" s="39">
        <v>346722692</v>
      </c>
      <c r="E219" s="39" t="s">
        <v>11</v>
      </c>
      <c r="F219" s="39" t="s">
        <v>4120</v>
      </c>
      <c r="G219" s="39" t="s">
        <v>11</v>
      </c>
      <c r="H219" s="39" t="s">
        <v>11</v>
      </c>
      <c r="I219" s="39" t="s">
        <v>4203</v>
      </c>
      <c r="J219" s="38" t="s">
        <v>69</v>
      </c>
      <c r="K219" s="39">
        <v>416812</v>
      </c>
      <c r="L219" s="39">
        <v>418322</v>
      </c>
      <c r="M219" s="39">
        <f t="shared" si="23"/>
        <v>1511</v>
      </c>
      <c r="N219" s="39">
        <f t="shared" si="26"/>
        <v>0</v>
      </c>
      <c r="O219" s="39">
        <f t="shared" si="27"/>
        <v>182</v>
      </c>
      <c r="P219" s="39">
        <f t="shared" si="24"/>
        <v>1588</v>
      </c>
      <c r="Q219" s="39">
        <f t="shared" si="28"/>
        <v>2</v>
      </c>
      <c r="R219" s="39"/>
      <c r="S219" s="39"/>
      <c r="T219" s="39">
        <f t="shared" si="25"/>
        <v>0</v>
      </c>
      <c r="U219" s="40">
        <f t="shared" si="22"/>
        <v>1588</v>
      </c>
    </row>
    <row r="220" spans="1:21" x14ac:dyDescent="0.3">
      <c r="A220" t="s">
        <v>1211</v>
      </c>
      <c r="B220" t="s">
        <v>11</v>
      </c>
      <c r="C220">
        <v>437</v>
      </c>
      <c r="D220">
        <v>254780829</v>
      </c>
      <c r="E220" t="s">
        <v>1212</v>
      </c>
      <c r="F220" t="s">
        <v>1213</v>
      </c>
      <c r="G220" t="s">
        <v>11</v>
      </c>
      <c r="H220" t="s">
        <v>1214</v>
      </c>
      <c r="I220" t="s">
        <v>3666</v>
      </c>
      <c r="J220" s="42" t="s">
        <v>4254</v>
      </c>
      <c r="K220">
        <v>418594</v>
      </c>
      <c r="L220">
        <v>419907</v>
      </c>
      <c r="M220">
        <f t="shared" si="23"/>
        <v>1314</v>
      </c>
      <c r="N220">
        <f t="shared" si="26"/>
        <v>0</v>
      </c>
      <c r="O220">
        <f t="shared" si="27"/>
        <v>273</v>
      </c>
      <c r="P220">
        <f t="shared" si="24"/>
        <v>0</v>
      </c>
      <c r="Q220">
        <f t="shared" si="28"/>
        <v>0</v>
      </c>
      <c r="T220">
        <f t="shared" si="25"/>
        <v>1</v>
      </c>
      <c r="U220">
        <f t="shared" si="22"/>
        <v>0</v>
      </c>
    </row>
    <row r="221" spans="1:21" x14ac:dyDescent="0.3">
      <c r="A221" t="s">
        <v>1215</v>
      </c>
      <c r="B221" t="s">
        <v>11</v>
      </c>
      <c r="C221">
        <v>190</v>
      </c>
      <c r="D221">
        <v>254780828</v>
      </c>
      <c r="E221" t="s">
        <v>11</v>
      </c>
      <c r="F221" t="s">
        <v>1216</v>
      </c>
      <c r="G221" t="s">
        <v>11</v>
      </c>
      <c r="H221" t="s">
        <v>1217</v>
      </c>
      <c r="I221" t="s">
        <v>3667</v>
      </c>
      <c r="J221" s="42" t="s">
        <v>4254</v>
      </c>
      <c r="K221">
        <v>419913</v>
      </c>
      <c r="L221">
        <v>420485</v>
      </c>
      <c r="M221">
        <f t="shared" si="23"/>
        <v>573</v>
      </c>
      <c r="N221">
        <f t="shared" si="26"/>
        <v>0</v>
      </c>
      <c r="O221">
        <f t="shared" si="27"/>
        <v>7</v>
      </c>
      <c r="P221">
        <f t="shared" si="24"/>
        <v>573</v>
      </c>
      <c r="Q221">
        <f t="shared" si="28"/>
        <v>1</v>
      </c>
      <c r="T221">
        <f t="shared" si="25"/>
        <v>0</v>
      </c>
      <c r="U221">
        <f t="shared" si="22"/>
        <v>573</v>
      </c>
    </row>
    <row r="222" spans="1:21" x14ac:dyDescent="0.3">
      <c r="A222" t="s">
        <v>1221</v>
      </c>
      <c r="B222" t="s">
        <v>11</v>
      </c>
      <c r="C222">
        <v>509</v>
      </c>
      <c r="D222">
        <v>254780826</v>
      </c>
      <c r="E222" t="s">
        <v>1222</v>
      </c>
      <c r="F222" t="s">
        <v>1223</v>
      </c>
      <c r="G222" t="s">
        <v>11</v>
      </c>
      <c r="H222" t="s">
        <v>1224</v>
      </c>
      <c r="I222" t="s">
        <v>3669</v>
      </c>
      <c r="J222" s="42" t="s">
        <v>4254</v>
      </c>
      <c r="K222">
        <v>421864</v>
      </c>
      <c r="L222">
        <v>423393</v>
      </c>
      <c r="M222">
        <f t="shared" si="23"/>
        <v>1530</v>
      </c>
      <c r="N222">
        <f t="shared" si="26"/>
        <v>0</v>
      </c>
      <c r="O222">
        <f t="shared" si="27"/>
        <v>1380</v>
      </c>
      <c r="P222">
        <f t="shared" si="24"/>
        <v>0</v>
      </c>
      <c r="Q222">
        <f t="shared" si="28"/>
        <v>0</v>
      </c>
      <c r="T222">
        <f t="shared" si="25"/>
        <v>0</v>
      </c>
      <c r="U222">
        <f t="shared" si="22"/>
        <v>0</v>
      </c>
    </row>
    <row r="223" spans="1:21" x14ac:dyDescent="0.3">
      <c r="A223" t="s">
        <v>1225</v>
      </c>
      <c r="B223" t="s">
        <v>11</v>
      </c>
      <c r="C223">
        <v>59</v>
      </c>
      <c r="D223">
        <v>255764475</v>
      </c>
      <c r="E223" t="s">
        <v>11</v>
      </c>
      <c r="F223" t="s">
        <v>1226</v>
      </c>
      <c r="G223" t="s">
        <v>11</v>
      </c>
      <c r="H223" t="s">
        <v>11</v>
      </c>
      <c r="I223" t="s">
        <v>3379</v>
      </c>
      <c r="J223" s="42" t="s">
        <v>4254</v>
      </c>
      <c r="K223">
        <v>423932</v>
      </c>
      <c r="L223">
        <v>424111</v>
      </c>
      <c r="M223">
        <f t="shared" si="23"/>
        <v>180</v>
      </c>
      <c r="N223">
        <f t="shared" si="26"/>
        <v>0</v>
      </c>
      <c r="O223">
        <f t="shared" si="27"/>
        <v>540</v>
      </c>
      <c r="P223">
        <f t="shared" si="24"/>
        <v>0</v>
      </c>
      <c r="Q223">
        <f t="shared" si="28"/>
        <v>0</v>
      </c>
      <c r="T223">
        <f t="shared" si="25"/>
        <v>0</v>
      </c>
      <c r="U223">
        <f t="shared" si="22"/>
        <v>0</v>
      </c>
    </row>
    <row r="224" spans="1:21" x14ac:dyDescent="0.3">
      <c r="A224" t="s">
        <v>1240</v>
      </c>
      <c r="B224" t="s">
        <v>11</v>
      </c>
      <c r="C224">
        <v>429</v>
      </c>
      <c r="D224">
        <v>254780821</v>
      </c>
      <c r="E224" t="s">
        <v>1241</v>
      </c>
      <c r="F224" t="s">
        <v>1242</v>
      </c>
      <c r="G224" t="s">
        <v>11</v>
      </c>
      <c r="H224" t="s">
        <v>1243</v>
      </c>
      <c r="I224" t="s">
        <v>3673</v>
      </c>
      <c r="J224" s="42" t="s">
        <v>4254</v>
      </c>
      <c r="K224">
        <v>434017</v>
      </c>
      <c r="L224">
        <v>435306</v>
      </c>
      <c r="M224">
        <f t="shared" si="23"/>
        <v>1290</v>
      </c>
      <c r="N224">
        <f t="shared" si="26"/>
        <v>0</v>
      </c>
      <c r="O224">
        <f t="shared" si="27"/>
        <v>9907</v>
      </c>
      <c r="P224">
        <f t="shared" si="24"/>
        <v>0</v>
      </c>
      <c r="Q224">
        <f t="shared" si="28"/>
        <v>0</v>
      </c>
      <c r="T224">
        <f t="shared" si="25"/>
        <v>0</v>
      </c>
      <c r="U224">
        <f t="shared" si="22"/>
        <v>0</v>
      </c>
    </row>
    <row r="225" spans="1:21" x14ac:dyDescent="0.3">
      <c r="A225" t="s">
        <v>1244</v>
      </c>
      <c r="B225" t="s">
        <v>11</v>
      </c>
      <c r="C225">
        <v>284</v>
      </c>
      <c r="D225">
        <v>254780820</v>
      </c>
      <c r="E225" t="s">
        <v>1245</v>
      </c>
      <c r="F225" t="s">
        <v>1246</v>
      </c>
      <c r="G225" t="s">
        <v>11</v>
      </c>
      <c r="H225" t="s">
        <v>1247</v>
      </c>
      <c r="I225" t="s">
        <v>3674</v>
      </c>
      <c r="J225" s="42" t="s">
        <v>4254</v>
      </c>
      <c r="K225">
        <v>435350</v>
      </c>
      <c r="L225">
        <v>436204</v>
      </c>
      <c r="M225">
        <f t="shared" si="23"/>
        <v>855</v>
      </c>
      <c r="N225">
        <f t="shared" si="26"/>
        <v>0</v>
      </c>
      <c r="O225">
        <f t="shared" si="27"/>
        <v>45</v>
      </c>
      <c r="P225">
        <f t="shared" si="24"/>
        <v>855</v>
      </c>
      <c r="Q225">
        <f t="shared" si="28"/>
        <v>1</v>
      </c>
      <c r="T225">
        <f t="shared" si="25"/>
        <v>0</v>
      </c>
      <c r="U225">
        <f t="shared" si="22"/>
        <v>855</v>
      </c>
    </row>
    <row r="226" spans="1:21" x14ac:dyDescent="0.3">
      <c r="A226" t="s">
        <v>1256</v>
      </c>
      <c r="B226" t="s">
        <v>11</v>
      </c>
      <c r="C226">
        <v>152</v>
      </c>
      <c r="D226">
        <v>254780817</v>
      </c>
      <c r="E226" t="s">
        <v>1257</v>
      </c>
      <c r="F226" t="s">
        <v>1258</v>
      </c>
      <c r="G226" t="s">
        <v>11</v>
      </c>
      <c r="H226" t="s">
        <v>1259</v>
      </c>
      <c r="I226" t="s">
        <v>3677</v>
      </c>
      <c r="J226" s="42" t="s">
        <v>4254</v>
      </c>
      <c r="K226">
        <v>437917</v>
      </c>
      <c r="L226">
        <v>438375</v>
      </c>
      <c r="M226">
        <f t="shared" si="23"/>
        <v>459</v>
      </c>
      <c r="N226">
        <f t="shared" si="26"/>
        <v>0</v>
      </c>
      <c r="O226">
        <f t="shared" si="27"/>
        <v>1714</v>
      </c>
      <c r="P226">
        <f t="shared" si="24"/>
        <v>0</v>
      </c>
      <c r="Q226">
        <f t="shared" si="28"/>
        <v>0</v>
      </c>
      <c r="T226">
        <f t="shared" si="25"/>
        <v>0</v>
      </c>
      <c r="U226">
        <f t="shared" si="22"/>
        <v>0</v>
      </c>
    </row>
    <row r="227" spans="1:21" x14ac:dyDescent="0.3">
      <c r="A227" t="s">
        <v>1260</v>
      </c>
      <c r="B227" t="s">
        <v>11</v>
      </c>
      <c r="C227">
        <v>63</v>
      </c>
      <c r="D227">
        <v>254780816</v>
      </c>
      <c r="E227" t="s">
        <v>11</v>
      </c>
      <c r="F227" t="s">
        <v>1261</v>
      </c>
      <c r="G227" t="s">
        <v>11</v>
      </c>
      <c r="H227" t="s">
        <v>11</v>
      </c>
      <c r="I227" t="s">
        <v>3379</v>
      </c>
      <c r="J227" s="42" t="s">
        <v>4254</v>
      </c>
      <c r="K227">
        <v>438339</v>
      </c>
      <c r="L227">
        <v>438530</v>
      </c>
      <c r="M227">
        <f t="shared" si="23"/>
        <v>192</v>
      </c>
      <c r="N227">
        <f t="shared" si="26"/>
        <v>0</v>
      </c>
      <c r="O227">
        <f t="shared" si="27"/>
        <v>-35</v>
      </c>
      <c r="P227">
        <f t="shared" si="24"/>
        <v>192</v>
      </c>
      <c r="Q227">
        <f t="shared" si="28"/>
        <v>1</v>
      </c>
      <c r="T227">
        <f t="shared" si="25"/>
        <v>0</v>
      </c>
      <c r="U227">
        <f t="shared" si="22"/>
        <v>192</v>
      </c>
    </row>
    <row r="228" spans="1:21" x14ac:dyDescent="0.3">
      <c r="A228" t="s">
        <v>1268</v>
      </c>
      <c r="B228" t="s">
        <v>11</v>
      </c>
      <c r="C228">
        <v>199</v>
      </c>
      <c r="D228">
        <v>254780813</v>
      </c>
      <c r="E228" t="s">
        <v>11</v>
      </c>
      <c r="F228" t="s">
        <v>1269</v>
      </c>
      <c r="G228" t="s">
        <v>11</v>
      </c>
      <c r="H228" t="s">
        <v>1270</v>
      </c>
      <c r="I228" t="s">
        <v>3679</v>
      </c>
      <c r="J228" s="42" t="s">
        <v>4254</v>
      </c>
      <c r="K228">
        <v>441888</v>
      </c>
      <c r="L228">
        <v>442487</v>
      </c>
      <c r="M228">
        <f t="shared" si="23"/>
        <v>600</v>
      </c>
      <c r="N228">
        <f t="shared" si="26"/>
        <v>0</v>
      </c>
      <c r="O228">
        <f t="shared" si="27"/>
        <v>3359</v>
      </c>
      <c r="P228">
        <f t="shared" si="24"/>
        <v>0</v>
      </c>
      <c r="Q228">
        <f t="shared" si="28"/>
        <v>0</v>
      </c>
      <c r="T228">
        <f t="shared" si="25"/>
        <v>0</v>
      </c>
      <c r="U228">
        <f t="shared" si="22"/>
        <v>0</v>
      </c>
    </row>
    <row r="229" spans="1:21" x14ac:dyDescent="0.3">
      <c r="A229" t="s">
        <v>1301</v>
      </c>
      <c r="B229" t="s">
        <v>11</v>
      </c>
      <c r="C229">
        <v>352</v>
      </c>
      <c r="D229">
        <v>254780804</v>
      </c>
      <c r="E229" t="s">
        <v>1302</v>
      </c>
      <c r="F229" t="s">
        <v>1303</v>
      </c>
      <c r="G229" t="s">
        <v>11</v>
      </c>
      <c r="H229" t="s">
        <v>1304</v>
      </c>
      <c r="I229" t="s">
        <v>3687</v>
      </c>
      <c r="J229" s="42" t="s">
        <v>4254</v>
      </c>
      <c r="K229">
        <v>451620</v>
      </c>
      <c r="L229">
        <v>452678</v>
      </c>
      <c r="M229">
        <f t="shared" si="23"/>
        <v>1059</v>
      </c>
      <c r="N229">
        <f t="shared" si="26"/>
        <v>0</v>
      </c>
      <c r="O229">
        <f t="shared" si="27"/>
        <v>9134</v>
      </c>
      <c r="P229">
        <f t="shared" si="24"/>
        <v>0</v>
      </c>
      <c r="Q229">
        <f t="shared" si="28"/>
        <v>0</v>
      </c>
      <c r="T229">
        <f t="shared" si="25"/>
        <v>0</v>
      </c>
      <c r="U229">
        <f t="shared" si="22"/>
        <v>0</v>
      </c>
    </row>
    <row r="230" spans="1:21" x14ac:dyDescent="0.3">
      <c r="A230" t="s">
        <v>1305</v>
      </c>
      <c r="B230" t="s">
        <v>11</v>
      </c>
      <c r="C230">
        <v>165</v>
      </c>
      <c r="D230">
        <v>254780803</v>
      </c>
      <c r="E230" t="s">
        <v>11</v>
      </c>
      <c r="F230" t="s">
        <v>1306</v>
      </c>
      <c r="G230" t="s">
        <v>11</v>
      </c>
      <c r="H230" t="s">
        <v>1307</v>
      </c>
      <c r="I230" t="s">
        <v>3379</v>
      </c>
      <c r="J230" s="42" t="s">
        <v>4254</v>
      </c>
      <c r="K230">
        <v>452684</v>
      </c>
      <c r="L230">
        <v>453181</v>
      </c>
      <c r="M230">
        <f t="shared" si="23"/>
        <v>498</v>
      </c>
      <c r="N230">
        <f t="shared" si="26"/>
        <v>0</v>
      </c>
      <c r="O230">
        <f t="shared" si="27"/>
        <v>7</v>
      </c>
      <c r="P230">
        <f t="shared" si="24"/>
        <v>0</v>
      </c>
      <c r="Q230">
        <f t="shared" si="28"/>
        <v>1</v>
      </c>
      <c r="T230">
        <f t="shared" si="25"/>
        <v>0</v>
      </c>
      <c r="U230">
        <f t="shared" si="22"/>
        <v>498</v>
      </c>
    </row>
    <row r="231" spans="1:21" x14ac:dyDescent="0.3">
      <c r="A231" t="s">
        <v>1308</v>
      </c>
      <c r="B231" t="s">
        <v>11</v>
      </c>
      <c r="C231">
        <v>869</v>
      </c>
      <c r="D231">
        <v>254780802</v>
      </c>
      <c r="E231" t="s">
        <v>1309</v>
      </c>
      <c r="F231" t="s">
        <v>1310</v>
      </c>
      <c r="G231" t="s">
        <v>11</v>
      </c>
      <c r="H231" t="s">
        <v>1311</v>
      </c>
      <c r="I231" t="s">
        <v>3688</v>
      </c>
      <c r="J231" s="42" t="s">
        <v>4254</v>
      </c>
      <c r="K231">
        <v>453171</v>
      </c>
      <c r="L231">
        <v>455780</v>
      </c>
      <c r="M231">
        <f t="shared" si="23"/>
        <v>2610</v>
      </c>
      <c r="N231">
        <f t="shared" si="26"/>
        <v>0</v>
      </c>
      <c r="O231">
        <f t="shared" si="27"/>
        <v>-9</v>
      </c>
      <c r="P231">
        <f t="shared" si="24"/>
        <v>3108</v>
      </c>
      <c r="Q231">
        <f t="shared" si="28"/>
        <v>2</v>
      </c>
      <c r="T231">
        <f t="shared" si="25"/>
        <v>0</v>
      </c>
      <c r="U231">
        <f t="shared" si="22"/>
        <v>3108</v>
      </c>
    </row>
    <row r="232" spans="1:21" x14ac:dyDescent="0.3">
      <c r="A232" t="s">
        <v>1315</v>
      </c>
      <c r="B232" t="s">
        <v>11</v>
      </c>
      <c r="C232">
        <v>192</v>
      </c>
      <c r="D232">
        <v>254780800</v>
      </c>
      <c r="E232" t="s">
        <v>11</v>
      </c>
      <c r="F232" t="s">
        <v>1316</v>
      </c>
      <c r="G232" t="s">
        <v>11</v>
      </c>
      <c r="H232" t="s">
        <v>1317</v>
      </c>
      <c r="I232" t="s">
        <v>3379</v>
      </c>
      <c r="J232" s="42" t="s">
        <v>4254</v>
      </c>
      <c r="K232">
        <v>456637</v>
      </c>
      <c r="L232">
        <v>457215</v>
      </c>
      <c r="M232">
        <f t="shared" si="23"/>
        <v>579</v>
      </c>
      <c r="N232">
        <f t="shared" si="26"/>
        <v>0</v>
      </c>
      <c r="O232">
        <f t="shared" si="27"/>
        <v>858</v>
      </c>
      <c r="P232">
        <f t="shared" si="24"/>
        <v>0</v>
      </c>
      <c r="Q232">
        <f t="shared" si="28"/>
        <v>0</v>
      </c>
      <c r="T232">
        <f t="shared" si="25"/>
        <v>0</v>
      </c>
      <c r="U232">
        <f t="shared" si="22"/>
        <v>0</v>
      </c>
    </row>
    <row r="233" spans="1:21" x14ac:dyDescent="0.3">
      <c r="A233" t="s">
        <v>1325</v>
      </c>
      <c r="B233" t="s">
        <v>11</v>
      </c>
      <c r="C233">
        <v>231</v>
      </c>
      <c r="D233">
        <v>254780797</v>
      </c>
      <c r="E233" t="s">
        <v>11</v>
      </c>
      <c r="F233" t="s">
        <v>1326</v>
      </c>
      <c r="G233" t="s">
        <v>11</v>
      </c>
      <c r="H233" t="s">
        <v>544</v>
      </c>
      <c r="I233" t="s">
        <v>3379</v>
      </c>
      <c r="J233" s="42" t="s">
        <v>4254</v>
      </c>
      <c r="K233">
        <v>461744</v>
      </c>
      <c r="L233">
        <v>462439</v>
      </c>
      <c r="M233">
        <f t="shared" si="23"/>
        <v>696</v>
      </c>
      <c r="N233">
        <f t="shared" si="26"/>
        <v>0</v>
      </c>
      <c r="O233">
        <f t="shared" si="27"/>
        <v>4530</v>
      </c>
      <c r="P233">
        <f t="shared" si="24"/>
        <v>0</v>
      </c>
      <c r="Q233">
        <f t="shared" si="28"/>
        <v>0</v>
      </c>
      <c r="T233">
        <f t="shared" si="25"/>
        <v>0</v>
      </c>
      <c r="U233">
        <f t="shared" si="22"/>
        <v>0</v>
      </c>
    </row>
    <row r="234" spans="1:21" x14ac:dyDescent="0.3">
      <c r="A234" t="s">
        <v>1327</v>
      </c>
      <c r="B234" t="s">
        <v>11</v>
      </c>
      <c r="C234">
        <v>152</v>
      </c>
      <c r="D234">
        <v>254780796</v>
      </c>
      <c r="E234" t="s">
        <v>1328</v>
      </c>
      <c r="F234" t="s">
        <v>1329</v>
      </c>
      <c r="G234" t="s">
        <v>11</v>
      </c>
      <c r="H234" t="s">
        <v>1330</v>
      </c>
      <c r="I234" t="s">
        <v>3691</v>
      </c>
      <c r="J234" s="42" t="s">
        <v>4254</v>
      </c>
      <c r="K234">
        <v>462587</v>
      </c>
      <c r="L234">
        <v>463045</v>
      </c>
      <c r="M234">
        <f t="shared" si="23"/>
        <v>459</v>
      </c>
      <c r="N234">
        <f t="shared" si="26"/>
        <v>0</v>
      </c>
      <c r="O234">
        <f t="shared" si="27"/>
        <v>149</v>
      </c>
      <c r="P234">
        <f t="shared" si="24"/>
        <v>0</v>
      </c>
      <c r="Q234">
        <f t="shared" si="28"/>
        <v>1</v>
      </c>
      <c r="T234">
        <f t="shared" si="25"/>
        <v>0</v>
      </c>
      <c r="U234">
        <f t="shared" si="22"/>
        <v>459</v>
      </c>
    </row>
    <row r="235" spans="1:21" x14ac:dyDescent="0.3">
      <c r="A235" t="s">
        <v>1331</v>
      </c>
      <c r="B235" t="s">
        <v>11</v>
      </c>
      <c r="C235">
        <v>316</v>
      </c>
      <c r="D235">
        <v>254780795</v>
      </c>
      <c r="E235" t="s">
        <v>11</v>
      </c>
      <c r="F235" t="s">
        <v>1332</v>
      </c>
      <c r="G235" t="s">
        <v>11</v>
      </c>
      <c r="H235" t="s">
        <v>1333</v>
      </c>
      <c r="I235" t="s">
        <v>3692</v>
      </c>
      <c r="J235" s="42" t="s">
        <v>4254</v>
      </c>
      <c r="K235">
        <v>463035</v>
      </c>
      <c r="L235">
        <v>463985</v>
      </c>
      <c r="M235">
        <f t="shared" si="23"/>
        <v>951</v>
      </c>
      <c r="N235">
        <f t="shared" si="26"/>
        <v>0</v>
      </c>
      <c r="O235">
        <f t="shared" si="27"/>
        <v>-9</v>
      </c>
      <c r="P235">
        <f t="shared" si="24"/>
        <v>1410</v>
      </c>
      <c r="Q235">
        <f t="shared" si="28"/>
        <v>2</v>
      </c>
      <c r="T235">
        <f t="shared" si="25"/>
        <v>0</v>
      </c>
      <c r="U235">
        <f t="shared" si="22"/>
        <v>1410</v>
      </c>
    </row>
    <row r="236" spans="1:21" x14ac:dyDescent="0.3">
      <c r="A236" t="s">
        <v>1334</v>
      </c>
      <c r="B236" t="s">
        <v>11</v>
      </c>
      <c r="C236">
        <v>355</v>
      </c>
      <c r="D236">
        <v>254780794</v>
      </c>
      <c r="E236" t="s">
        <v>1335</v>
      </c>
      <c r="F236" t="s">
        <v>1336</v>
      </c>
      <c r="G236" t="s">
        <v>11</v>
      </c>
      <c r="H236" t="s">
        <v>1337</v>
      </c>
      <c r="I236" t="s">
        <v>3693</v>
      </c>
      <c r="J236" s="42" t="s">
        <v>4254</v>
      </c>
      <c r="K236">
        <v>464211</v>
      </c>
      <c r="L236">
        <v>465278</v>
      </c>
      <c r="M236">
        <f t="shared" si="23"/>
        <v>1068</v>
      </c>
      <c r="N236">
        <f t="shared" si="26"/>
        <v>0</v>
      </c>
      <c r="O236">
        <f t="shared" si="27"/>
        <v>227</v>
      </c>
      <c r="P236">
        <f t="shared" si="24"/>
        <v>0</v>
      </c>
      <c r="Q236">
        <f t="shared" si="28"/>
        <v>0</v>
      </c>
      <c r="T236">
        <f t="shared" si="25"/>
        <v>0</v>
      </c>
      <c r="U236">
        <f t="shared" si="22"/>
        <v>0</v>
      </c>
    </row>
    <row r="237" spans="1:21" x14ac:dyDescent="0.3">
      <c r="A237" t="s">
        <v>1338</v>
      </c>
      <c r="B237" t="s">
        <v>11</v>
      </c>
      <c r="C237">
        <v>518</v>
      </c>
      <c r="D237">
        <v>254780793</v>
      </c>
      <c r="E237" t="s">
        <v>1339</v>
      </c>
      <c r="F237" t="s">
        <v>1340</v>
      </c>
      <c r="G237" t="s">
        <v>11</v>
      </c>
      <c r="H237" t="s">
        <v>1341</v>
      </c>
      <c r="I237" t="s">
        <v>3694</v>
      </c>
      <c r="J237" s="42" t="s">
        <v>4254</v>
      </c>
      <c r="K237">
        <v>465354</v>
      </c>
      <c r="L237">
        <v>466910</v>
      </c>
      <c r="M237">
        <f t="shared" si="23"/>
        <v>1557</v>
      </c>
      <c r="N237">
        <f t="shared" si="26"/>
        <v>0</v>
      </c>
      <c r="O237">
        <f t="shared" si="27"/>
        <v>77</v>
      </c>
      <c r="P237">
        <f t="shared" si="24"/>
        <v>1557</v>
      </c>
      <c r="Q237">
        <f t="shared" si="28"/>
        <v>1</v>
      </c>
      <c r="T237">
        <f t="shared" si="25"/>
        <v>0</v>
      </c>
      <c r="U237">
        <f t="shared" si="22"/>
        <v>1557</v>
      </c>
    </row>
    <row r="238" spans="1:21" x14ac:dyDescent="0.3">
      <c r="A238" t="s">
        <v>1345</v>
      </c>
      <c r="B238" t="s">
        <v>11</v>
      </c>
      <c r="C238">
        <v>529</v>
      </c>
      <c r="D238">
        <v>254780791</v>
      </c>
      <c r="E238" t="s">
        <v>1346</v>
      </c>
      <c r="F238" t="s">
        <v>1347</v>
      </c>
      <c r="G238" t="s">
        <v>11</v>
      </c>
      <c r="H238" t="s">
        <v>1348</v>
      </c>
      <c r="I238" t="s">
        <v>3696</v>
      </c>
      <c r="J238" s="42" t="s">
        <v>4254</v>
      </c>
      <c r="K238">
        <v>468451</v>
      </c>
      <c r="L238">
        <v>470040</v>
      </c>
      <c r="M238">
        <f t="shared" si="23"/>
        <v>1590</v>
      </c>
      <c r="N238">
        <f t="shared" si="26"/>
        <v>0</v>
      </c>
      <c r="O238">
        <f t="shared" si="27"/>
        <v>1542</v>
      </c>
      <c r="P238">
        <f t="shared" si="24"/>
        <v>0</v>
      </c>
      <c r="Q238">
        <f t="shared" si="28"/>
        <v>0</v>
      </c>
      <c r="T238">
        <f t="shared" si="25"/>
        <v>0</v>
      </c>
      <c r="U238">
        <f t="shared" si="22"/>
        <v>0</v>
      </c>
    </row>
    <row r="239" spans="1:21" x14ac:dyDescent="0.3">
      <c r="A239" t="s">
        <v>1377</v>
      </c>
      <c r="B239" t="s">
        <v>11</v>
      </c>
      <c r="C239">
        <v>389</v>
      </c>
      <c r="D239">
        <v>254780782</v>
      </c>
      <c r="E239" t="s">
        <v>1378</v>
      </c>
      <c r="F239" t="s">
        <v>1379</v>
      </c>
      <c r="G239" t="s">
        <v>11</v>
      </c>
      <c r="H239" t="s">
        <v>1380</v>
      </c>
      <c r="I239" t="s">
        <v>3703</v>
      </c>
      <c r="J239" s="42" t="s">
        <v>4254</v>
      </c>
      <c r="K239">
        <v>480461</v>
      </c>
      <c r="L239">
        <v>481630</v>
      </c>
      <c r="M239">
        <f t="shared" si="23"/>
        <v>1170</v>
      </c>
      <c r="N239">
        <f t="shared" si="26"/>
        <v>0</v>
      </c>
      <c r="O239">
        <f t="shared" si="27"/>
        <v>10422</v>
      </c>
      <c r="P239">
        <f t="shared" si="24"/>
        <v>0</v>
      </c>
      <c r="Q239">
        <f t="shared" si="28"/>
        <v>0</v>
      </c>
      <c r="T239">
        <f t="shared" si="25"/>
        <v>0</v>
      </c>
      <c r="U239">
        <f t="shared" si="22"/>
        <v>0</v>
      </c>
    </row>
    <row r="240" spans="1:21" x14ac:dyDescent="0.3">
      <c r="A240" t="s">
        <v>1383</v>
      </c>
      <c r="B240" t="s">
        <v>11</v>
      </c>
      <c r="C240">
        <v>285</v>
      </c>
      <c r="D240">
        <v>254780781</v>
      </c>
      <c r="E240" t="s">
        <v>1384</v>
      </c>
      <c r="F240" t="s">
        <v>1385</v>
      </c>
      <c r="G240" t="s">
        <v>11</v>
      </c>
      <c r="H240" t="s">
        <v>1386</v>
      </c>
      <c r="I240" t="s">
        <v>3704</v>
      </c>
      <c r="J240" s="42" t="s">
        <v>4254</v>
      </c>
      <c r="K240">
        <v>481651</v>
      </c>
      <c r="L240">
        <v>482508</v>
      </c>
      <c r="M240">
        <f t="shared" si="23"/>
        <v>858</v>
      </c>
      <c r="N240">
        <f t="shared" si="26"/>
        <v>0</v>
      </c>
      <c r="O240">
        <f t="shared" si="27"/>
        <v>22</v>
      </c>
      <c r="P240">
        <f t="shared" si="24"/>
        <v>0</v>
      </c>
      <c r="Q240">
        <f t="shared" si="28"/>
        <v>1</v>
      </c>
      <c r="T240">
        <f t="shared" si="25"/>
        <v>0</v>
      </c>
      <c r="U240">
        <f t="shared" si="22"/>
        <v>858</v>
      </c>
    </row>
    <row r="241" spans="1:21" x14ac:dyDescent="0.3">
      <c r="A241" t="s">
        <v>1387</v>
      </c>
      <c r="B241" t="s">
        <v>11</v>
      </c>
      <c r="C241">
        <v>155</v>
      </c>
      <c r="D241">
        <v>254780780</v>
      </c>
      <c r="E241" t="s">
        <v>11</v>
      </c>
      <c r="F241" t="s">
        <v>1388</v>
      </c>
      <c r="G241" t="s">
        <v>11</v>
      </c>
      <c r="H241" t="s">
        <v>1389</v>
      </c>
      <c r="I241" t="s">
        <v>3705</v>
      </c>
      <c r="J241" s="42" t="s">
        <v>4254</v>
      </c>
      <c r="K241">
        <v>482599</v>
      </c>
      <c r="L241">
        <v>483066</v>
      </c>
      <c r="M241">
        <f t="shared" si="23"/>
        <v>468</v>
      </c>
      <c r="N241">
        <f t="shared" si="26"/>
        <v>0</v>
      </c>
      <c r="O241">
        <f t="shared" si="27"/>
        <v>92</v>
      </c>
      <c r="P241">
        <f t="shared" si="24"/>
        <v>1326</v>
      </c>
      <c r="Q241">
        <f t="shared" si="28"/>
        <v>2</v>
      </c>
      <c r="T241">
        <f t="shared" si="25"/>
        <v>0</v>
      </c>
      <c r="U241">
        <f t="shared" si="22"/>
        <v>1326</v>
      </c>
    </row>
    <row r="242" spans="1:21" x14ac:dyDescent="0.3">
      <c r="A242" t="s">
        <v>1445</v>
      </c>
      <c r="B242" t="s">
        <v>11</v>
      </c>
      <c r="C242">
        <v>268</v>
      </c>
      <c r="D242">
        <v>254780765</v>
      </c>
      <c r="E242" t="s">
        <v>1446</v>
      </c>
      <c r="F242" t="s">
        <v>1447</v>
      </c>
      <c r="G242" t="s">
        <v>11</v>
      </c>
      <c r="H242" t="s">
        <v>1448</v>
      </c>
      <c r="I242" t="s">
        <v>3719</v>
      </c>
      <c r="J242" s="42" t="s">
        <v>4254</v>
      </c>
      <c r="K242">
        <v>497362</v>
      </c>
      <c r="L242">
        <v>498168</v>
      </c>
      <c r="M242">
        <f t="shared" si="23"/>
        <v>807</v>
      </c>
      <c r="N242">
        <f t="shared" si="26"/>
        <v>0</v>
      </c>
      <c r="O242">
        <f t="shared" si="27"/>
        <v>14297</v>
      </c>
      <c r="P242">
        <f t="shared" si="24"/>
        <v>0</v>
      </c>
      <c r="Q242">
        <f t="shared" si="28"/>
        <v>0</v>
      </c>
      <c r="T242">
        <f t="shared" si="25"/>
        <v>0</v>
      </c>
      <c r="U242">
        <f t="shared" si="22"/>
        <v>0</v>
      </c>
    </row>
    <row r="243" spans="1:21" x14ac:dyDescent="0.3">
      <c r="A243" t="s">
        <v>1449</v>
      </c>
      <c r="B243" t="s">
        <v>11</v>
      </c>
      <c r="C243">
        <v>194</v>
      </c>
      <c r="D243">
        <v>254780764</v>
      </c>
      <c r="E243" t="s">
        <v>11</v>
      </c>
      <c r="F243" t="s">
        <v>1450</v>
      </c>
      <c r="G243" t="s">
        <v>11</v>
      </c>
      <c r="H243" t="s">
        <v>1451</v>
      </c>
      <c r="I243" t="s">
        <v>3379</v>
      </c>
      <c r="J243" s="42" t="s">
        <v>4254</v>
      </c>
      <c r="K243">
        <v>498335</v>
      </c>
      <c r="L243">
        <v>498919</v>
      </c>
      <c r="M243">
        <f t="shared" si="23"/>
        <v>585</v>
      </c>
      <c r="N243">
        <f t="shared" si="26"/>
        <v>0</v>
      </c>
      <c r="O243">
        <f t="shared" si="27"/>
        <v>168</v>
      </c>
      <c r="P243">
        <f t="shared" si="24"/>
        <v>585</v>
      </c>
      <c r="Q243">
        <f t="shared" si="28"/>
        <v>1</v>
      </c>
      <c r="T243">
        <f t="shared" si="25"/>
        <v>0</v>
      </c>
      <c r="U243">
        <f t="shared" si="22"/>
        <v>585</v>
      </c>
    </row>
    <row r="244" spans="1:21" x14ac:dyDescent="0.3">
      <c r="A244" t="s">
        <v>1459</v>
      </c>
      <c r="B244" t="s">
        <v>11</v>
      </c>
      <c r="C244">
        <v>473</v>
      </c>
      <c r="D244">
        <v>254780761</v>
      </c>
      <c r="E244" t="s">
        <v>11</v>
      </c>
      <c r="F244" t="s">
        <v>1460</v>
      </c>
      <c r="G244" t="s">
        <v>11</v>
      </c>
      <c r="H244" t="s">
        <v>1461</v>
      </c>
      <c r="I244" t="s">
        <v>3721</v>
      </c>
      <c r="J244" s="42" t="s">
        <v>4254</v>
      </c>
      <c r="K244">
        <v>504260</v>
      </c>
      <c r="L244">
        <v>505681</v>
      </c>
      <c r="M244">
        <f t="shared" si="23"/>
        <v>1422</v>
      </c>
      <c r="N244">
        <f t="shared" si="26"/>
        <v>0</v>
      </c>
      <c r="O244">
        <f t="shared" si="27"/>
        <v>5342</v>
      </c>
      <c r="P244">
        <f t="shared" si="24"/>
        <v>0</v>
      </c>
      <c r="Q244">
        <f t="shared" si="28"/>
        <v>0</v>
      </c>
      <c r="T244">
        <f t="shared" si="25"/>
        <v>0</v>
      </c>
      <c r="U244">
        <f t="shared" si="22"/>
        <v>0</v>
      </c>
    </row>
    <row r="245" spans="1:21" x14ac:dyDescent="0.3">
      <c r="A245" t="s">
        <v>1462</v>
      </c>
      <c r="B245" t="s">
        <v>11</v>
      </c>
      <c r="C245">
        <v>330</v>
      </c>
      <c r="D245">
        <v>254780760</v>
      </c>
      <c r="E245" t="s">
        <v>11</v>
      </c>
      <c r="F245" t="s">
        <v>1463</v>
      </c>
      <c r="G245" t="s">
        <v>11</v>
      </c>
      <c r="H245" t="s">
        <v>1464</v>
      </c>
      <c r="I245" t="s">
        <v>3379</v>
      </c>
      <c r="J245" s="42" t="s">
        <v>4254</v>
      </c>
      <c r="K245">
        <v>505678</v>
      </c>
      <c r="L245">
        <v>506670</v>
      </c>
      <c r="M245">
        <f t="shared" si="23"/>
        <v>993</v>
      </c>
      <c r="N245">
        <f t="shared" si="26"/>
        <v>0</v>
      </c>
      <c r="O245">
        <f t="shared" si="27"/>
        <v>-2</v>
      </c>
      <c r="P245">
        <f t="shared" si="24"/>
        <v>993</v>
      </c>
      <c r="Q245">
        <f t="shared" si="28"/>
        <v>1</v>
      </c>
      <c r="T245">
        <f t="shared" si="25"/>
        <v>0</v>
      </c>
      <c r="U245">
        <f t="shared" si="22"/>
        <v>993</v>
      </c>
    </row>
    <row r="246" spans="1:21" x14ac:dyDescent="0.3">
      <c r="A246" t="s">
        <v>1465</v>
      </c>
      <c r="B246" t="s">
        <v>11</v>
      </c>
      <c r="C246">
        <v>162</v>
      </c>
      <c r="D246">
        <v>254780759</v>
      </c>
      <c r="E246" t="s">
        <v>11</v>
      </c>
      <c r="F246" t="s">
        <v>1466</v>
      </c>
      <c r="G246" t="s">
        <v>11</v>
      </c>
      <c r="H246" t="s">
        <v>11</v>
      </c>
      <c r="I246" t="s">
        <v>3379</v>
      </c>
      <c r="J246" s="42" t="s">
        <v>4254</v>
      </c>
      <c r="K246">
        <v>506971</v>
      </c>
      <c r="L246">
        <v>507459</v>
      </c>
      <c r="M246">
        <f t="shared" si="23"/>
        <v>489</v>
      </c>
      <c r="N246">
        <f t="shared" si="26"/>
        <v>0</v>
      </c>
      <c r="O246">
        <f t="shared" si="27"/>
        <v>302</v>
      </c>
      <c r="P246">
        <f t="shared" si="24"/>
        <v>0</v>
      </c>
      <c r="Q246">
        <f t="shared" si="28"/>
        <v>0</v>
      </c>
      <c r="T246">
        <f t="shared" si="25"/>
        <v>0</v>
      </c>
      <c r="U246">
        <f t="shared" si="22"/>
        <v>0</v>
      </c>
    </row>
    <row r="247" spans="1:21" x14ac:dyDescent="0.3">
      <c r="A247" t="s">
        <v>4121</v>
      </c>
      <c r="B247" t="s">
        <v>11</v>
      </c>
      <c r="C247">
        <v>77</v>
      </c>
      <c r="D247">
        <v>346722692</v>
      </c>
      <c r="E247" t="s">
        <v>11</v>
      </c>
      <c r="F247" t="s">
        <v>4122</v>
      </c>
      <c r="G247" t="s">
        <v>11</v>
      </c>
      <c r="H247" t="s">
        <v>11</v>
      </c>
      <c r="I247" t="s">
        <v>4190</v>
      </c>
      <c r="J247" s="27" t="s">
        <v>69</v>
      </c>
      <c r="K247">
        <v>508231</v>
      </c>
      <c r="L247">
        <v>508307</v>
      </c>
      <c r="M247">
        <f t="shared" si="23"/>
        <v>77</v>
      </c>
      <c r="N247">
        <f t="shared" si="26"/>
        <v>0</v>
      </c>
      <c r="O247">
        <f t="shared" si="27"/>
        <v>773</v>
      </c>
      <c r="P247">
        <f t="shared" si="24"/>
        <v>0</v>
      </c>
      <c r="Q247">
        <f t="shared" si="28"/>
        <v>0</v>
      </c>
      <c r="T247">
        <f t="shared" si="25"/>
        <v>1</v>
      </c>
      <c r="U247">
        <f t="shared" si="22"/>
        <v>0</v>
      </c>
    </row>
    <row r="248" spans="1:21" x14ac:dyDescent="0.3">
      <c r="A248" t="s">
        <v>1467</v>
      </c>
      <c r="B248" t="s">
        <v>11</v>
      </c>
      <c r="C248">
        <v>216</v>
      </c>
      <c r="D248">
        <v>254780758</v>
      </c>
      <c r="E248" t="s">
        <v>11</v>
      </c>
      <c r="F248" t="s">
        <v>1468</v>
      </c>
      <c r="G248" t="s">
        <v>11</v>
      </c>
      <c r="H248" t="s">
        <v>1469</v>
      </c>
      <c r="I248" t="s">
        <v>3379</v>
      </c>
      <c r="J248" s="42" t="s">
        <v>4254</v>
      </c>
      <c r="K248">
        <v>508500</v>
      </c>
      <c r="L248">
        <v>509150</v>
      </c>
      <c r="M248">
        <f t="shared" si="23"/>
        <v>651</v>
      </c>
      <c r="N248">
        <f t="shared" si="26"/>
        <v>0</v>
      </c>
      <c r="O248">
        <f t="shared" si="27"/>
        <v>194</v>
      </c>
      <c r="P248">
        <f t="shared" si="24"/>
        <v>0</v>
      </c>
      <c r="Q248">
        <f t="shared" si="28"/>
        <v>1</v>
      </c>
      <c r="T248">
        <f t="shared" si="25"/>
        <v>1</v>
      </c>
      <c r="U248">
        <f t="shared" si="22"/>
        <v>651</v>
      </c>
    </row>
    <row r="249" spans="1:21" x14ac:dyDescent="0.3">
      <c r="A249" t="s">
        <v>1470</v>
      </c>
      <c r="B249" t="s">
        <v>11</v>
      </c>
      <c r="C249">
        <v>307</v>
      </c>
      <c r="D249">
        <v>254780757</v>
      </c>
      <c r="E249" t="s">
        <v>1471</v>
      </c>
      <c r="F249" t="s">
        <v>1472</v>
      </c>
      <c r="G249" t="s">
        <v>11</v>
      </c>
      <c r="H249" t="s">
        <v>1473</v>
      </c>
      <c r="I249" t="s">
        <v>3722</v>
      </c>
      <c r="J249" s="42" t="s">
        <v>4254</v>
      </c>
      <c r="K249">
        <v>509284</v>
      </c>
      <c r="L249">
        <v>510207</v>
      </c>
      <c r="M249">
        <f t="shared" si="23"/>
        <v>924</v>
      </c>
      <c r="N249">
        <f t="shared" si="26"/>
        <v>0</v>
      </c>
      <c r="O249">
        <f t="shared" si="27"/>
        <v>135</v>
      </c>
      <c r="P249">
        <f t="shared" si="24"/>
        <v>1575</v>
      </c>
      <c r="Q249">
        <f t="shared" si="28"/>
        <v>2</v>
      </c>
      <c r="T249">
        <f t="shared" si="25"/>
        <v>0</v>
      </c>
      <c r="U249">
        <f t="shared" si="22"/>
        <v>1575</v>
      </c>
    </row>
    <row r="250" spans="1:21" x14ac:dyDescent="0.3">
      <c r="A250" t="s">
        <v>1474</v>
      </c>
      <c r="B250" t="s">
        <v>11</v>
      </c>
      <c r="C250">
        <v>225</v>
      </c>
      <c r="D250">
        <v>255764482</v>
      </c>
      <c r="E250" t="s">
        <v>11</v>
      </c>
      <c r="F250" t="s">
        <v>1475</v>
      </c>
      <c r="G250" t="s">
        <v>11</v>
      </c>
      <c r="H250" t="s">
        <v>1476</v>
      </c>
      <c r="I250" t="s">
        <v>3723</v>
      </c>
      <c r="J250" s="42" t="s">
        <v>4254</v>
      </c>
      <c r="K250">
        <v>510535</v>
      </c>
      <c r="L250">
        <v>511212</v>
      </c>
      <c r="M250">
        <f t="shared" si="23"/>
        <v>678</v>
      </c>
      <c r="N250">
        <f t="shared" si="26"/>
        <v>0</v>
      </c>
      <c r="O250">
        <f t="shared" si="27"/>
        <v>329</v>
      </c>
      <c r="P250">
        <f t="shared" si="24"/>
        <v>0</v>
      </c>
      <c r="Q250">
        <f t="shared" si="28"/>
        <v>0</v>
      </c>
      <c r="T250">
        <f t="shared" si="25"/>
        <v>0</v>
      </c>
      <c r="U250">
        <f t="shared" si="22"/>
        <v>0</v>
      </c>
    </row>
    <row r="251" spans="1:21" x14ac:dyDescent="0.3">
      <c r="A251" t="s">
        <v>1485</v>
      </c>
      <c r="B251" t="s">
        <v>11</v>
      </c>
      <c r="C251">
        <v>355</v>
      </c>
      <c r="D251">
        <v>254780753</v>
      </c>
      <c r="E251" t="s">
        <v>1486</v>
      </c>
      <c r="F251" t="s">
        <v>1487</v>
      </c>
      <c r="G251" t="s">
        <v>11</v>
      </c>
      <c r="H251" t="s">
        <v>1488</v>
      </c>
      <c r="I251" t="s">
        <v>3726</v>
      </c>
      <c r="J251" s="42" t="s">
        <v>4254</v>
      </c>
      <c r="K251">
        <v>513525</v>
      </c>
      <c r="L251">
        <v>514592</v>
      </c>
      <c r="M251">
        <f t="shared" si="23"/>
        <v>1068</v>
      </c>
      <c r="N251">
        <f t="shared" si="26"/>
        <v>0</v>
      </c>
      <c r="O251">
        <f t="shared" si="27"/>
        <v>2314</v>
      </c>
      <c r="P251">
        <f t="shared" si="24"/>
        <v>0</v>
      </c>
      <c r="Q251">
        <f t="shared" si="28"/>
        <v>0</v>
      </c>
      <c r="T251">
        <f t="shared" si="25"/>
        <v>0</v>
      </c>
      <c r="U251">
        <f t="shared" si="22"/>
        <v>0</v>
      </c>
    </row>
    <row r="252" spans="1:21" x14ac:dyDescent="0.3">
      <c r="A252" t="s">
        <v>1489</v>
      </c>
      <c r="B252" t="s">
        <v>11</v>
      </c>
      <c r="C252">
        <v>817</v>
      </c>
      <c r="D252">
        <v>254780752</v>
      </c>
      <c r="E252" t="s">
        <v>1490</v>
      </c>
      <c r="F252" t="s">
        <v>1491</v>
      </c>
      <c r="G252" t="s">
        <v>11</v>
      </c>
      <c r="H252" t="s">
        <v>1492</v>
      </c>
      <c r="I252" t="s">
        <v>3727</v>
      </c>
      <c r="J252" s="42" t="s">
        <v>4254</v>
      </c>
      <c r="K252">
        <v>514686</v>
      </c>
      <c r="L252">
        <v>517139</v>
      </c>
      <c r="M252">
        <f t="shared" si="23"/>
        <v>2454</v>
      </c>
      <c r="N252">
        <f t="shared" si="26"/>
        <v>0</v>
      </c>
      <c r="O252">
        <f t="shared" si="27"/>
        <v>95</v>
      </c>
      <c r="P252">
        <f t="shared" si="24"/>
        <v>2454</v>
      </c>
      <c r="Q252">
        <f t="shared" si="28"/>
        <v>1</v>
      </c>
      <c r="T252">
        <f t="shared" si="25"/>
        <v>0</v>
      </c>
      <c r="U252">
        <f t="shared" si="22"/>
        <v>2454</v>
      </c>
    </row>
    <row r="253" spans="1:21" x14ac:dyDescent="0.3">
      <c r="A253" t="s">
        <v>1496</v>
      </c>
      <c r="B253" t="s">
        <v>11</v>
      </c>
      <c r="C253">
        <v>920</v>
      </c>
      <c r="D253">
        <v>254780750</v>
      </c>
      <c r="E253" t="s">
        <v>1497</v>
      </c>
      <c r="F253" t="s">
        <v>1498</v>
      </c>
      <c r="G253" t="s">
        <v>11</v>
      </c>
      <c r="H253" t="s">
        <v>1499</v>
      </c>
      <c r="I253" t="s">
        <v>3593</v>
      </c>
      <c r="J253" s="42" t="s">
        <v>4254</v>
      </c>
      <c r="K253">
        <v>520299</v>
      </c>
      <c r="L253">
        <v>523061</v>
      </c>
      <c r="M253">
        <f t="shared" si="23"/>
        <v>2763</v>
      </c>
      <c r="N253">
        <f t="shared" si="26"/>
        <v>0</v>
      </c>
      <c r="O253">
        <f t="shared" si="27"/>
        <v>3161</v>
      </c>
      <c r="P253">
        <f t="shared" si="24"/>
        <v>0</v>
      </c>
      <c r="Q253">
        <f t="shared" si="28"/>
        <v>0</v>
      </c>
      <c r="T253">
        <f t="shared" si="25"/>
        <v>0</v>
      </c>
      <c r="U253">
        <f t="shared" si="22"/>
        <v>0</v>
      </c>
    </row>
    <row r="254" spans="1:21" x14ac:dyDescent="0.3">
      <c r="A254" t="s">
        <v>1500</v>
      </c>
      <c r="B254" t="s">
        <v>11</v>
      </c>
      <c r="C254">
        <v>108</v>
      </c>
      <c r="D254">
        <v>254780749</v>
      </c>
      <c r="E254" t="s">
        <v>1501</v>
      </c>
      <c r="F254" t="s">
        <v>1502</v>
      </c>
      <c r="G254" t="s">
        <v>11</v>
      </c>
      <c r="H254" t="s">
        <v>1503</v>
      </c>
      <c r="I254" t="s">
        <v>3729</v>
      </c>
      <c r="J254" s="42" t="s">
        <v>4254</v>
      </c>
      <c r="K254">
        <v>523148</v>
      </c>
      <c r="L254">
        <v>523474</v>
      </c>
      <c r="M254">
        <f t="shared" si="23"/>
        <v>327</v>
      </c>
      <c r="N254">
        <f t="shared" si="26"/>
        <v>0</v>
      </c>
      <c r="O254">
        <f t="shared" si="27"/>
        <v>88</v>
      </c>
      <c r="P254">
        <f t="shared" si="24"/>
        <v>327</v>
      </c>
      <c r="Q254">
        <f t="shared" si="28"/>
        <v>1</v>
      </c>
      <c r="T254">
        <f t="shared" si="25"/>
        <v>0</v>
      </c>
      <c r="U254">
        <f t="shared" si="22"/>
        <v>327</v>
      </c>
    </row>
    <row r="255" spans="1:21" x14ac:dyDescent="0.3">
      <c r="A255" t="s">
        <v>1504</v>
      </c>
      <c r="B255" t="s">
        <v>11</v>
      </c>
      <c r="C255">
        <v>100</v>
      </c>
      <c r="D255">
        <v>254780748</v>
      </c>
      <c r="E255" t="s">
        <v>11</v>
      </c>
      <c r="F255" t="s">
        <v>1505</v>
      </c>
      <c r="G255" t="s">
        <v>11</v>
      </c>
      <c r="H255" t="s">
        <v>1506</v>
      </c>
      <c r="I255" t="s">
        <v>3730</v>
      </c>
      <c r="J255" s="42" t="s">
        <v>4254</v>
      </c>
      <c r="K255">
        <v>523817</v>
      </c>
      <c r="L255">
        <v>524119</v>
      </c>
      <c r="M255">
        <f t="shared" si="23"/>
        <v>303</v>
      </c>
      <c r="N255">
        <f t="shared" si="26"/>
        <v>0</v>
      </c>
      <c r="O255">
        <f t="shared" si="27"/>
        <v>344</v>
      </c>
      <c r="P255">
        <f t="shared" si="24"/>
        <v>0</v>
      </c>
      <c r="Q255">
        <f t="shared" si="28"/>
        <v>0</v>
      </c>
      <c r="T255">
        <f t="shared" si="25"/>
        <v>0</v>
      </c>
      <c r="U255">
        <f t="shared" si="22"/>
        <v>0</v>
      </c>
    </row>
    <row r="256" spans="1:21" x14ac:dyDescent="0.3">
      <c r="A256" t="s">
        <v>1507</v>
      </c>
      <c r="B256" t="s">
        <v>11</v>
      </c>
      <c r="C256">
        <v>293</v>
      </c>
      <c r="D256">
        <v>254780747</v>
      </c>
      <c r="E256" t="s">
        <v>11</v>
      </c>
      <c r="F256" t="s">
        <v>1508</v>
      </c>
      <c r="G256" t="s">
        <v>11</v>
      </c>
      <c r="H256" t="s">
        <v>1509</v>
      </c>
      <c r="I256" t="s">
        <v>3731</v>
      </c>
      <c r="J256" s="42" t="s">
        <v>4254</v>
      </c>
      <c r="K256">
        <v>524153</v>
      </c>
      <c r="L256">
        <v>525034</v>
      </c>
      <c r="M256">
        <f t="shared" si="23"/>
        <v>882</v>
      </c>
      <c r="N256">
        <f t="shared" si="26"/>
        <v>0</v>
      </c>
      <c r="O256">
        <f t="shared" si="27"/>
        <v>35</v>
      </c>
      <c r="P256">
        <f t="shared" si="24"/>
        <v>882</v>
      </c>
      <c r="Q256">
        <f t="shared" si="28"/>
        <v>1</v>
      </c>
      <c r="T256">
        <f t="shared" si="25"/>
        <v>0</v>
      </c>
      <c r="U256">
        <f t="shared" si="22"/>
        <v>882</v>
      </c>
    </row>
    <row r="257" spans="1:21" x14ac:dyDescent="0.3">
      <c r="A257" t="s">
        <v>1519</v>
      </c>
      <c r="B257" t="s">
        <v>11</v>
      </c>
      <c r="C257">
        <v>261</v>
      </c>
      <c r="D257">
        <v>254780743</v>
      </c>
      <c r="E257" t="s">
        <v>11</v>
      </c>
      <c r="F257" t="s">
        <v>1520</v>
      </c>
      <c r="G257" t="s">
        <v>11</v>
      </c>
      <c r="H257" t="s">
        <v>1521</v>
      </c>
      <c r="I257" t="s">
        <v>3734</v>
      </c>
      <c r="J257" s="42" t="s">
        <v>4254</v>
      </c>
      <c r="K257">
        <v>527692</v>
      </c>
      <c r="L257">
        <v>528477</v>
      </c>
      <c r="M257">
        <f t="shared" si="23"/>
        <v>786</v>
      </c>
      <c r="N257">
        <f t="shared" si="26"/>
        <v>0</v>
      </c>
      <c r="O257">
        <f t="shared" si="27"/>
        <v>2659</v>
      </c>
      <c r="P257">
        <f t="shared" si="24"/>
        <v>0</v>
      </c>
      <c r="Q257">
        <f t="shared" si="28"/>
        <v>0</v>
      </c>
      <c r="T257">
        <f t="shared" si="25"/>
        <v>0</v>
      </c>
      <c r="U257">
        <f t="shared" si="22"/>
        <v>0</v>
      </c>
    </row>
    <row r="258" spans="1:21" x14ac:dyDescent="0.3">
      <c r="A258" t="s">
        <v>1522</v>
      </c>
      <c r="B258" t="s">
        <v>11</v>
      </c>
      <c r="C258">
        <v>419</v>
      </c>
      <c r="D258">
        <v>254780742</v>
      </c>
      <c r="E258" t="s">
        <v>11</v>
      </c>
      <c r="F258" t="s">
        <v>1523</v>
      </c>
      <c r="G258" t="s">
        <v>11</v>
      </c>
      <c r="H258" t="s">
        <v>1524</v>
      </c>
      <c r="I258" t="s">
        <v>3379</v>
      </c>
      <c r="J258" s="42" t="s">
        <v>4254</v>
      </c>
      <c r="K258">
        <v>528606</v>
      </c>
      <c r="L258">
        <v>529865</v>
      </c>
      <c r="M258">
        <f t="shared" si="23"/>
        <v>1260</v>
      </c>
      <c r="N258">
        <f t="shared" si="26"/>
        <v>0</v>
      </c>
      <c r="O258">
        <f t="shared" si="27"/>
        <v>130</v>
      </c>
      <c r="P258">
        <f t="shared" si="24"/>
        <v>0</v>
      </c>
      <c r="Q258">
        <f t="shared" si="28"/>
        <v>1</v>
      </c>
      <c r="T258">
        <f t="shared" si="25"/>
        <v>0</v>
      </c>
      <c r="U258">
        <f t="shared" ref="U258:U321" si="29">IF(Q258 &lt;&gt; 0, M258 + U257, 0)</f>
        <v>1260</v>
      </c>
    </row>
    <row r="259" spans="1:21" x14ac:dyDescent="0.3">
      <c r="A259" t="s">
        <v>1525</v>
      </c>
      <c r="B259" t="s">
        <v>11</v>
      </c>
      <c r="C259">
        <v>367</v>
      </c>
      <c r="D259">
        <v>254780741</v>
      </c>
      <c r="E259" t="s">
        <v>1526</v>
      </c>
      <c r="F259" t="s">
        <v>1527</v>
      </c>
      <c r="G259" t="s">
        <v>11</v>
      </c>
      <c r="H259" t="s">
        <v>811</v>
      </c>
      <c r="I259" t="s">
        <v>3735</v>
      </c>
      <c r="J259" s="42" t="s">
        <v>4254</v>
      </c>
      <c r="K259">
        <v>529934</v>
      </c>
      <c r="L259">
        <v>531037</v>
      </c>
      <c r="M259">
        <f t="shared" ref="M259:M322" si="30">ABS(L259-K259)+1</f>
        <v>1104</v>
      </c>
      <c r="N259">
        <f t="shared" si="26"/>
        <v>0</v>
      </c>
      <c r="O259">
        <f t="shared" si="27"/>
        <v>70</v>
      </c>
      <c r="P259">
        <f t="shared" ref="P259:P322" si="31">IF(U260 &lt;&gt; 0, 0, U259)</f>
        <v>2364</v>
      </c>
      <c r="Q259">
        <f t="shared" si="28"/>
        <v>2</v>
      </c>
      <c r="T259">
        <f t="shared" ref="T259:T322" si="32">IF(O259&gt;0, IF(J259 = "CDS", IF(J258 = "RNA", 1, 0), 0), 0)+IF(O259&gt;0, IF(J259 = "RNA", IF(J258 = "CDS", 1, 0), 0), 0)</f>
        <v>0</v>
      </c>
      <c r="U259">
        <f t="shared" si="29"/>
        <v>2364</v>
      </c>
    </row>
    <row r="260" spans="1:21" x14ac:dyDescent="0.3">
      <c r="A260" t="s">
        <v>1534</v>
      </c>
      <c r="B260" t="s">
        <v>11</v>
      </c>
      <c r="C260">
        <v>135</v>
      </c>
      <c r="D260">
        <v>255764483</v>
      </c>
      <c r="E260" t="s">
        <v>11</v>
      </c>
      <c r="F260" t="s">
        <v>1535</v>
      </c>
      <c r="G260" t="s">
        <v>11</v>
      </c>
      <c r="H260" t="s">
        <v>1536</v>
      </c>
      <c r="I260" t="s">
        <v>3379</v>
      </c>
      <c r="J260" s="42" t="s">
        <v>4254</v>
      </c>
      <c r="K260">
        <v>532299</v>
      </c>
      <c r="L260">
        <v>532706</v>
      </c>
      <c r="M260">
        <f t="shared" si="30"/>
        <v>408</v>
      </c>
      <c r="N260">
        <f t="shared" ref="N260:N323" si="33">IF(O260&lt;0, IF(J260 = "CDS", IF(J259 = "RNA", 1, 0), 0), 0)+IF(O260&lt;0, IF(J260 = "RNA", IF(J259 = "CDS", 1, 0), 0), 0)</f>
        <v>0</v>
      </c>
      <c r="O260">
        <f t="shared" ref="O260:O323" si="34">K260-L259+1</f>
        <v>1263</v>
      </c>
      <c r="P260">
        <f t="shared" si="31"/>
        <v>0</v>
      </c>
      <c r="Q260">
        <f t="shared" ref="Q260:Q323" si="35">IF(O260&lt;R$1, Q259 + 1, 0)</f>
        <v>0</v>
      </c>
      <c r="T260">
        <f t="shared" si="32"/>
        <v>0</v>
      </c>
      <c r="U260">
        <f t="shared" si="29"/>
        <v>0</v>
      </c>
    </row>
    <row r="261" spans="1:21" x14ac:dyDescent="0.3">
      <c r="A261" t="s">
        <v>1537</v>
      </c>
      <c r="B261" t="s">
        <v>11</v>
      </c>
      <c r="C261">
        <v>60</v>
      </c>
      <c r="D261">
        <v>254780737</v>
      </c>
      <c r="E261" t="s">
        <v>11</v>
      </c>
      <c r="F261" t="s">
        <v>1538</v>
      </c>
      <c r="G261" t="s">
        <v>11</v>
      </c>
      <c r="H261" t="s">
        <v>11</v>
      </c>
      <c r="I261" t="s">
        <v>3379</v>
      </c>
      <c r="J261" s="42" t="s">
        <v>4254</v>
      </c>
      <c r="K261">
        <v>532696</v>
      </c>
      <c r="L261">
        <v>532878</v>
      </c>
      <c r="M261">
        <f t="shared" si="30"/>
        <v>183</v>
      </c>
      <c r="N261">
        <f t="shared" si="33"/>
        <v>0</v>
      </c>
      <c r="O261">
        <f t="shared" si="34"/>
        <v>-9</v>
      </c>
      <c r="P261">
        <f t="shared" si="31"/>
        <v>183</v>
      </c>
      <c r="Q261">
        <f t="shared" si="35"/>
        <v>1</v>
      </c>
      <c r="T261">
        <f t="shared" si="32"/>
        <v>0</v>
      </c>
      <c r="U261">
        <f t="shared" si="29"/>
        <v>183</v>
      </c>
    </row>
    <row r="262" spans="1:21" x14ac:dyDescent="0.3">
      <c r="A262" t="s">
        <v>1579</v>
      </c>
      <c r="B262" t="s">
        <v>11</v>
      </c>
      <c r="C262">
        <v>164</v>
      </c>
      <c r="D262">
        <v>254780720</v>
      </c>
      <c r="E262" t="s">
        <v>1580</v>
      </c>
      <c r="F262" t="s">
        <v>1581</v>
      </c>
      <c r="G262" t="s">
        <v>11</v>
      </c>
      <c r="H262" t="s">
        <v>1582</v>
      </c>
      <c r="I262" t="s">
        <v>3743</v>
      </c>
      <c r="J262" s="42" t="s">
        <v>4254</v>
      </c>
      <c r="K262">
        <v>546391</v>
      </c>
      <c r="L262">
        <v>546885</v>
      </c>
      <c r="M262">
        <f t="shared" si="30"/>
        <v>495</v>
      </c>
      <c r="N262">
        <f t="shared" si="33"/>
        <v>0</v>
      </c>
      <c r="O262">
        <f t="shared" si="34"/>
        <v>13514</v>
      </c>
      <c r="P262">
        <f t="shared" si="31"/>
        <v>0</v>
      </c>
      <c r="Q262">
        <f t="shared" si="35"/>
        <v>0</v>
      </c>
      <c r="T262">
        <f t="shared" si="32"/>
        <v>0</v>
      </c>
      <c r="U262">
        <f t="shared" si="29"/>
        <v>0</v>
      </c>
    </row>
    <row r="263" spans="1:21" x14ac:dyDescent="0.3">
      <c r="A263" t="s">
        <v>1583</v>
      </c>
      <c r="B263" t="s">
        <v>11</v>
      </c>
      <c r="C263">
        <v>260</v>
      </c>
      <c r="D263">
        <v>254780719</v>
      </c>
      <c r="E263" t="s">
        <v>1584</v>
      </c>
      <c r="F263" t="s">
        <v>1585</v>
      </c>
      <c r="G263" t="s">
        <v>11</v>
      </c>
      <c r="H263" t="s">
        <v>1586</v>
      </c>
      <c r="I263" t="s">
        <v>3744</v>
      </c>
      <c r="J263" s="42" t="s">
        <v>4254</v>
      </c>
      <c r="K263">
        <v>547018</v>
      </c>
      <c r="L263">
        <v>547800</v>
      </c>
      <c r="M263">
        <f t="shared" si="30"/>
        <v>783</v>
      </c>
      <c r="N263">
        <f t="shared" si="33"/>
        <v>0</v>
      </c>
      <c r="O263">
        <f t="shared" si="34"/>
        <v>134</v>
      </c>
      <c r="P263">
        <f t="shared" si="31"/>
        <v>0</v>
      </c>
      <c r="Q263">
        <f t="shared" si="35"/>
        <v>1</v>
      </c>
      <c r="T263">
        <f t="shared" si="32"/>
        <v>0</v>
      </c>
      <c r="U263">
        <f t="shared" si="29"/>
        <v>783</v>
      </c>
    </row>
    <row r="264" spans="1:21" x14ac:dyDescent="0.3">
      <c r="A264" t="s">
        <v>1587</v>
      </c>
      <c r="B264" t="s">
        <v>11</v>
      </c>
      <c r="C264">
        <v>240</v>
      </c>
      <c r="D264">
        <v>254780718</v>
      </c>
      <c r="E264" t="s">
        <v>1588</v>
      </c>
      <c r="F264" t="s">
        <v>1589</v>
      </c>
      <c r="G264" t="s">
        <v>11</v>
      </c>
      <c r="H264" t="s">
        <v>1590</v>
      </c>
      <c r="I264" t="s">
        <v>3745</v>
      </c>
      <c r="J264" s="42" t="s">
        <v>4254</v>
      </c>
      <c r="K264">
        <v>547865</v>
      </c>
      <c r="L264">
        <v>548587</v>
      </c>
      <c r="M264">
        <f t="shared" si="30"/>
        <v>723</v>
      </c>
      <c r="N264">
        <f t="shared" si="33"/>
        <v>0</v>
      </c>
      <c r="O264">
        <f t="shared" si="34"/>
        <v>66</v>
      </c>
      <c r="P264">
        <f t="shared" si="31"/>
        <v>1506</v>
      </c>
      <c r="Q264">
        <f t="shared" si="35"/>
        <v>2</v>
      </c>
      <c r="T264">
        <f t="shared" si="32"/>
        <v>0</v>
      </c>
      <c r="U264">
        <f t="shared" si="29"/>
        <v>1506</v>
      </c>
    </row>
    <row r="265" spans="1:21" x14ac:dyDescent="0.3">
      <c r="A265" t="s">
        <v>1595</v>
      </c>
      <c r="B265" t="s">
        <v>11</v>
      </c>
      <c r="C265">
        <v>475</v>
      </c>
      <c r="D265">
        <v>254780716</v>
      </c>
      <c r="E265" t="s">
        <v>1596</v>
      </c>
      <c r="F265" t="s">
        <v>1597</v>
      </c>
      <c r="G265" t="s">
        <v>11</v>
      </c>
      <c r="H265" t="s">
        <v>1598</v>
      </c>
      <c r="I265" t="s">
        <v>3747</v>
      </c>
      <c r="J265" s="42" t="s">
        <v>4254</v>
      </c>
      <c r="K265">
        <v>549554</v>
      </c>
      <c r="L265">
        <v>550981</v>
      </c>
      <c r="M265">
        <f t="shared" si="30"/>
        <v>1428</v>
      </c>
      <c r="N265">
        <f t="shared" si="33"/>
        <v>0</v>
      </c>
      <c r="O265">
        <f t="shared" si="34"/>
        <v>968</v>
      </c>
      <c r="P265">
        <f t="shared" si="31"/>
        <v>0</v>
      </c>
      <c r="Q265">
        <f t="shared" si="35"/>
        <v>0</v>
      </c>
      <c r="T265">
        <f t="shared" si="32"/>
        <v>0</v>
      </c>
      <c r="U265">
        <f t="shared" si="29"/>
        <v>0</v>
      </c>
    </row>
    <row r="266" spans="1:21" x14ac:dyDescent="0.3">
      <c r="A266" t="s">
        <v>1599</v>
      </c>
      <c r="B266" t="s">
        <v>11</v>
      </c>
      <c r="C266">
        <v>141</v>
      </c>
      <c r="D266">
        <v>254780715</v>
      </c>
      <c r="E266" t="s">
        <v>1600</v>
      </c>
      <c r="F266" t="s">
        <v>1601</v>
      </c>
      <c r="G266" t="s">
        <v>11</v>
      </c>
      <c r="H266" t="s">
        <v>1602</v>
      </c>
      <c r="I266" t="s">
        <v>3748</v>
      </c>
      <c r="J266" s="42" t="s">
        <v>4254</v>
      </c>
      <c r="K266">
        <v>551191</v>
      </c>
      <c r="L266">
        <v>551616</v>
      </c>
      <c r="M266">
        <f t="shared" si="30"/>
        <v>426</v>
      </c>
      <c r="N266">
        <f t="shared" si="33"/>
        <v>0</v>
      </c>
      <c r="O266">
        <f t="shared" si="34"/>
        <v>211</v>
      </c>
      <c r="P266">
        <f t="shared" si="31"/>
        <v>0</v>
      </c>
      <c r="Q266">
        <f t="shared" si="35"/>
        <v>0</v>
      </c>
      <c r="T266">
        <f t="shared" si="32"/>
        <v>0</v>
      </c>
      <c r="U266">
        <f t="shared" si="29"/>
        <v>0</v>
      </c>
    </row>
    <row r="267" spans="1:21" x14ac:dyDescent="0.3">
      <c r="A267" t="s">
        <v>1603</v>
      </c>
      <c r="B267" t="s">
        <v>11</v>
      </c>
      <c r="C267">
        <v>236</v>
      </c>
      <c r="D267">
        <v>254780714</v>
      </c>
      <c r="E267" t="s">
        <v>1604</v>
      </c>
      <c r="F267" t="s">
        <v>1605</v>
      </c>
      <c r="G267" t="s">
        <v>11</v>
      </c>
      <c r="H267" t="s">
        <v>1606</v>
      </c>
      <c r="I267" t="s">
        <v>3749</v>
      </c>
      <c r="J267" s="42" t="s">
        <v>4254</v>
      </c>
      <c r="K267">
        <v>551696</v>
      </c>
      <c r="L267">
        <v>552406</v>
      </c>
      <c r="M267">
        <f t="shared" si="30"/>
        <v>711</v>
      </c>
      <c r="N267">
        <f t="shared" si="33"/>
        <v>0</v>
      </c>
      <c r="O267">
        <f t="shared" si="34"/>
        <v>81</v>
      </c>
      <c r="P267">
        <f t="shared" si="31"/>
        <v>0</v>
      </c>
      <c r="Q267">
        <f t="shared" si="35"/>
        <v>1</v>
      </c>
      <c r="T267">
        <f t="shared" si="32"/>
        <v>0</v>
      </c>
      <c r="U267">
        <f t="shared" si="29"/>
        <v>711</v>
      </c>
    </row>
    <row r="268" spans="1:21" x14ac:dyDescent="0.3">
      <c r="A268" t="s">
        <v>1607</v>
      </c>
      <c r="B268" t="s">
        <v>11</v>
      </c>
      <c r="C268">
        <v>190</v>
      </c>
      <c r="D268">
        <v>254780713</v>
      </c>
      <c r="E268" t="s">
        <v>1608</v>
      </c>
      <c r="F268" t="s">
        <v>1609</v>
      </c>
      <c r="G268" t="s">
        <v>11</v>
      </c>
      <c r="H268" t="s">
        <v>1610</v>
      </c>
      <c r="I268" t="s">
        <v>3750</v>
      </c>
      <c r="J268" s="42" t="s">
        <v>4254</v>
      </c>
      <c r="K268">
        <v>552403</v>
      </c>
      <c r="L268">
        <v>552975</v>
      </c>
      <c r="M268">
        <f t="shared" si="30"/>
        <v>573</v>
      </c>
      <c r="N268">
        <f t="shared" si="33"/>
        <v>0</v>
      </c>
      <c r="O268">
        <f t="shared" si="34"/>
        <v>-2</v>
      </c>
      <c r="P268">
        <f t="shared" si="31"/>
        <v>0</v>
      </c>
      <c r="Q268">
        <f t="shared" si="35"/>
        <v>2</v>
      </c>
      <c r="T268">
        <f t="shared" si="32"/>
        <v>0</v>
      </c>
      <c r="U268">
        <f t="shared" si="29"/>
        <v>1284</v>
      </c>
    </row>
    <row r="269" spans="1:21" x14ac:dyDescent="0.3">
      <c r="A269" t="s">
        <v>1611</v>
      </c>
      <c r="B269" t="s">
        <v>11</v>
      </c>
      <c r="C269">
        <v>116</v>
      </c>
      <c r="D269">
        <v>254780712</v>
      </c>
      <c r="E269" t="s">
        <v>1612</v>
      </c>
      <c r="F269" t="s">
        <v>1613</v>
      </c>
      <c r="G269" t="s">
        <v>11</v>
      </c>
      <c r="H269" t="s">
        <v>1614</v>
      </c>
      <c r="I269" t="s">
        <v>3751</v>
      </c>
      <c r="J269" s="42" t="s">
        <v>4254</v>
      </c>
      <c r="K269">
        <v>553068</v>
      </c>
      <c r="L269">
        <v>553418</v>
      </c>
      <c r="M269">
        <f t="shared" si="30"/>
        <v>351</v>
      </c>
      <c r="N269">
        <f t="shared" si="33"/>
        <v>0</v>
      </c>
      <c r="O269">
        <f t="shared" si="34"/>
        <v>94</v>
      </c>
      <c r="P269">
        <f t="shared" si="31"/>
        <v>1635</v>
      </c>
      <c r="Q269">
        <f t="shared" si="35"/>
        <v>3</v>
      </c>
      <c r="T269">
        <f t="shared" si="32"/>
        <v>0</v>
      </c>
      <c r="U269">
        <f t="shared" si="29"/>
        <v>1635</v>
      </c>
    </row>
    <row r="270" spans="1:21" x14ac:dyDescent="0.3">
      <c r="A270" t="s">
        <v>1615</v>
      </c>
      <c r="B270" t="s">
        <v>11</v>
      </c>
      <c r="C270">
        <v>461</v>
      </c>
      <c r="D270">
        <v>254780711</v>
      </c>
      <c r="E270" t="s">
        <v>1616</v>
      </c>
      <c r="F270" t="s">
        <v>1617</v>
      </c>
      <c r="G270" t="s">
        <v>11</v>
      </c>
      <c r="H270" t="s">
        <v>1618</v>
      </c>
      <c r="I270" t="s">
        <v>3752</v>
      </c>
      <c r="J270" s="42" t="s">
        <v>4254</v>
      </c>
      <c r="K270">
        <v>553806</v>
      </c>
      <c r="L270">
        <v>555191</v>
      </c>
      <c r="M270">
        <f t="shared" si="30"/>
        <v>1386</v>
      </c>
      <c r="N270">
        <f t="shared" si="33"/>
        <v>0</v>
      </c>
      <c r="O270">
        <f t="shared" si="34"/>
        <v>389</v>
      </c>
      <c r="P270">
        <f t="shared" si="31"/>
        <v>0</v>
      </c>
      <c r="Q270">
        <f t="shared" si="35"/>
        <v>0</v>
      </c>
      <c r="T270">
        <f t="shared" si="32"/>
        <v>0</v>
      </c>
      <c r="U270">
        <f t="shared" si="29"/>
        <v>0</v>
      </c>
    </row>
    <row r="271" spans="1:21" x14ac:dyDescent="0.3">
      <c r="A271" t="s">
        <v>4123</v>
      </c>
      <c r="B271" t="s">
        <v>11</v>
      </c>
      <c r="C271">
        <v>77</v>
      </c>
      <c r="D271">
        <v>346722692</v>
      </c>
      <c r="E271" t="s">
        <v>11</v>
      </c>
      <c r="F271" t="s">
        <v>4124</v>
      </c>
      <c r="G271" t="s">
        <v>11</v>
      </c>
      <c r="H271" t="s">
        <v>11</v>
      </c>
      <c r="I271" t="s">
        <v>4204</v>
      </c>
      <c r="J271" s="27" t="s">
        <v>69</v>
      </c>
      <c r="K271">
        <v>558124</v>
      </c>
      <c r="L271">
        <v>558200</v>
      </c>
      <c r="M271">
        <f t="shared" si="30"/>
        <v>77</v>
      </c>
      <c r="N271">
        <f t="shared" si="33"/>
        <v>0</v>
      </c>
      <c r="O271">
        <f t="shared" si="34"/>
        <v>2934</v>
      </c>
      <c r="P271">
        <f t="shared" si="31"/>
        <v>0</v>
      </c>
      <c r="Q271">
        <f t="shared" si="35"/>
        <v>0</v>
      </c>
      <c r="T271">
        <f t="shared" si="32"/>
        <v>1</v>
      </c>
      <c r="U271">
        <f t="shared" si="29"/>
        <v>0</v>
      </c>
    </row>
    <row r="272" spans="1:21" x14ac:dyDescent="0.3">
      <c r="A272" t="s">
        <v>1648</v>
      </c>
      <c r="B272" t="s">
        <v>11</v>
      </c>
      <c r="C272">
        <v>219</v>
      </c>
      <c r="D272">
        <v>255764487</v>
      </c>
      <c r="E272" t="s">
        <v>1649</v>
      </c>
      <c r="F272" t="s">
        <v>1650</v>
      </c>
      <c r="G272" t="s">
        <v>11</v>
      </c>
      <c r="H272" t="s">
        <v>1651</v>
      </c>
      <c r="I272" t="s">
        <v>3759</v>
      </c>
      <c r="J272" s="42" t="s">
        <v>4254</v>
      </c>
      <c r="K272">
        <v>564296</v>
      </c>
      <c r="L272">
        <v>564955</v>
      </c>
      <c r="M272">
        <f t="shared" si="30"/>
        <v>660</v>
      </c>
      <c r="N272">
        <f t="shared" si="33"/>
        <v>0</v>
      </c>
      <c r="O272">
        <f t="shared" si="34"/>
        <v>6097</v>
      </c>
      <c r="P272">
        <f t="shared" si="31"/>
        <v>0</v>
      </c>
      <c r="Q272">
        <f t="shared" si="35"/>
        <v>0</v>
      </c>
      <c r="T272">
        <f t="shared" si="32"/>
        <v>1</v>
      </c>
      <c r="U272">
        <f t="shared" si="29"/>
        <v>0</v>
      </c>
    </row>
    <row r="273" spans="1:21" x14ac:dyDescent="0.3">
      <c r="A273" t="s">
        <v>1657</v>
      </c>
      <c r="B273" t="s">
        <v>11</v>
      </c>
      <c r="C273">
        <v>97</v>
      </c>
      <c r="D273">
        <v>254780699</v>
      </c>
      <c r="E273" t="s">
        <v>11</v>
      </c>
      <c r="F273" t="s">
        <v>1658</v>
      </c>
      <c r="G273" t="s">
        <v>11</v>
      </c>
      <c r="H273" t="s">
        <v>11</v>
      </c>
      <c r="I273" t="s">
        <v>3379</v>
      </c>
      <c r="J273" s="42" t="s">
        <v>4254</v>
      </c>
      <c r="K273">
        <v>568925</v>
      </c>
      <c r="L273">
        <v>569218</v>
      </c>
      <c r="M273">
        <f t="shared" si="30"/>
        <v>294</v>
      </c>
      <c r="N273">
        <f t="shared" si="33"/>
        <v>0</v>
      </c>
      <c r="O273">
        <f t="shared" si="34"/>
        <v>3971</v>
      </c>
      <c r="P273">
        <f t="shared" si="31"/>
        <v>0</v>
      </c>
      <c r="Q273">
        <f t="shared" si="35"/>
        <v>0</v>
      </c>
      <c r="T273">
        <f t="shared" si="32"/>
        <v>0</v>
      </c>
      <c r="U273">
        <f t="shared" si="29"/>
        <v>0</v>
      </c>
    </row>
    <row r="274" spans="1:21" x14ac:dyDescent="0.3">
      <c r="A274" t="s">
        <v>1659</v>
      </c>
      <c r="B274" t="s">
        <v>11</v>
      </c>
      <c r="C274">
        <v>336</v>
      </c>
      <c r="D274">
        <v>254780698</v>
      </c>
      <c r="E274" t="s">
        <v>11</v>
      </c>
      <c r="F274" t="s">
        <v>1660</v>
      </c>
      <c r="G274" t="s">
        <v>11</v>
      </c>
      <c r="H274" t="s">
        <v>1020</v>
      </c>
      <c r="I274" t="s">
        <v>3762</v>
      </c>
      <c r="J274" s="42" t="s">
        <v>4254</v>
      </c>
      <c r="K274">
        <v>569522</v>
      </c>
      <c r="L274">
        <v>570532</v>
      </c>
      <c r="M274">
        <f t="shared" si="30"/>
        <v>1011</v>
      </c>
      <c r="N274">
        <f t="shared" si="33"/>
        <v>0</v>
      </c>
      <c r="O274">
        <f t="shared" si="34"/>
        <v>305</v>
      </c>
      <c r="P274">
        <f t="shared" si="31"/>
        <v>0</v>
      </c>
      <c r="Q274">
        <f t="shared" si="35"/>
        <v>0</v>
      </c>
      <c r="T274">
        <f t="shared" si="32"/>
        <v>0</v>
      </c>
      <c r="U274">
        <f t="shared" si="29"/>
        <v>0</v>
      </c>
    </row>
    <row r="275" spans="1:21" x14ac:dyDescent="0.3">
      <c r="A275" t="s">
        <v>1665</v>
      </c>
      <c r="B275" t="s">
        <v>11</v>
      </c>
      <c r="C275">
        <v>316</v>
      </c>
      <c r="D275">
        <v>254780696</v>
      </c>
      <c r="E275" t="s">
        <v>1666</v>
      </c>
      <c r="F275" t="s">
        <v>1667</v>
      </c>
      <c r="G275" t="s">
        <v>11</v>
      </c>
      <c r="H275" t="s">
        <v>1668</v>
      </c>
      <c r="I275" t="s">
        <v>3764</v>
      </c>
      <c r="J275" s="42" t="s">
        <v>4254</v>
      </c>
      <c r="K275">
        <v>571665</v>
      </c>
      <c r="L275">
        <v>572615</v>
      </c>
      <c r="M275">
        <f t="shared" si="30"/>
        <v>951</v>
      </c>
      <c r="N275">
        <f t="shared" si="33"/>
        <v>0</v>
      </c>
      <c r="O275">
        <f t="shared" si="34"/>
        <v>1134</v>
      </c>
      <c r="P275">
        <f t="shared" si="31"/>
        <v>0</v>
      </c>
      <c r="Q275">
        <f t="shared" si="35"/>
        <v>0</v>
      </c>
      <c r="T275">
        <f t="shared" si="32"/>
        <v>0</v>
      </c>
      <c r="U275">
        <f t="shared" si="29"/>
        <v>0</v>
      </c>
    </row>
    <row r="276" spans="1:21" x14ac:dyDescent="0.3">
      <c r="A276" t="s">
        <v>1678</v>
      </c>
      <c r="B276" t="s">
        <v>11</v>
      </c>
      <c r="C276">
        <v>72</v>
      </c>
      <c r="D276">
        <v>254780692</v>
      </c>
      <c r="E276" t="s">
        <v>11</v>
      </c>
      <c r="F276" t="s">
        <v>1679</v>
      </c>
      <c r="G276" t="s">
        <v>11</v>
      </c>
      <c r="H276" t="s">
        <v>11</v>
      </c>
      <c r="I276" t="s">
        <v>3379</v>
      </c>
      <c r="J276" s="42" t="s">
        <v>4254</v>
      </c>
      <c r="K276">
        <v>576675</v>
      </c>
      <c r="L276">
        <v>576893</v>
      </c>
      <c r="M276">
        <f t="shared" si="30"/>
        <v>219</v>
      </c>
      <c r="N276">
        <f t="shared" si="33"/>
        <v>0</v>
      </c>
      <c r="O276">
        <f t="shared" si="34"/>
        <v>4061</v>
      </c>
      <c r="P276">
        <f t="shared" si="31"/>
        <v>0</v>
      </c>
      <c r="Q276">
        <f t="shared" si="35"/>
        <v>0</v>
      </c>
      <c r="T276">
        <f t="shared" si="32"/>
        <v>0</v>
      </c>
      <c r="U276">
        <f t="shared" si="29"/>
        <v>0</v>
      </c>
    </row>
    <row r="277" spans="1:21" x14ac:dyDescent="0.3">
      <c r="A277" t="s">
        <v>1680</v>
      </c>
      <c r="B277" t="s">
        <v>11</v>
      </c>
      <c r="C277">
        <v>55</v>
      </c>
      <c r="D277">
        <v>254780691</v>
      </c>
      <c r="E277" t="s">
        <v>11</v>
      </c>
      <c r="F277" t="s">
        <v>1681</v>
      </c>
      <c r="G277" t="s">
        <v>11</v>
      </c>
      <c r="H277" t="s">
        <v>11</v>
      </c>
      <c r="I277" t="s">
        <v>3379</v>
      </c>
      <c r="J277" s="42" t="s">
        <v>4254</v>
      </c>
      <c r="K277">
        <v>577115</v>
      </c>
      <c r="L277">
        <v>577282</v>
      </c>
      <c r="M277">
        <f t="shared" si="30"/>
        <v>168</v>
      </c>
      <c r="N277">
        <f t="shared" si="33"/>
        <v>0</v>
      </c>
      <c r="O277">
        <f t="shared" si="34"/>
        <v>223</v>
      </c>
      <c r="P277">
        <f t="shared" si="31"/>
        <v>0</v>
      </c>
      <c r="Q277">
        <f t="shared" si="35"/>
        <v>0</v>
      </c>
      <c r="T277">
        <f t="shared" si="32"/>
        <v>0</v>
      </c>
      <c r="U277">
        <f t="shared" si="29"/>
        <v>0</v>
      </c>
    </row>
    <row r="278" spans="1:21" x14ac:dyDescent="0.3">
      <c r="A278" t="s">
        <v>1682</v>
      </c>
      <c r="B278" t="s">
        <v>11</v>
      </c>
      <c r="C278">
        <v>354</v>
      </c>
      <c r="D278">
        <v>254780690</v>
      </c>
      <c r="E278" t="s">
        <v>1683</v>
      </c>
      <c r="F278" t="s">
        <v>1684</v>
      </c>
      <c r="G278" t="s">
        <v>11</v>
      </c>
      <c r="H278" t="s">
        <v>1685</v>
      </c>
      <c r="I278" t="s">
        <v>3767</v>
      </c>
      <c r="J278" s="42" t="s">
        <v>4254</v>
      </c>
      <c r="K278">
        <v>577425</v>
      </c>
      <c r="L278">
        <v>578489</v>
      </c>
      <c r="M278">
        <f t="shared" si="30"/>
        <v>1065</v>
      </c>
      <c r="N278">
        <f t="shared" si="33"/>
        <v>0</v>
      </c>
      <c r="O278">
        <f t="shared" si="34"/>
        <v>144</v>
      </c>
      <c r="P278">
        <f t="shared" si="31"/>
        <v>0</v>
      </c>
      <c r="Q278">
        <f t="shared" si="35"/>
        <v>1</v>
      </c>
      <c r="T278">
        <f t="shared" si="32"/>
        <v>0</v>
      </c>
      <c r="U278">
        <f t="shared" si="29"/>
        <v>1065</v>
      </c>
    </row>
    <row r="279" spans="1:21" x14ac:dyDescent="0.3">
      <c r="A279" t="s">
        <v>1686</v>
      </c>
      <c r="B279" t="s">
        <v>11</v>
      </c>
      <c r="C279">
        <v>345</v>
      </c>
      <c r="D279">
        <v>254780689</v>
      </c>
      <c r="E279" t="s">
        <v>1687</v>
      </c>
      <c r="F279" t="s">
        <v>1688</v>
      </c>
      <c r="G279" t="s">
        <v>11</v>
      </c>
      <c r="H279" t="s">
        <v>1689</v>
      </c>
      <c r="I279" t="s">
        <v>3768</v>
      </c>
      <c r="J279" s="42" t="s">
        <v>4254</v>
      </c>
      <c r="K279">
        <v>578555</v>
      </c>
      <c r="L279">
        <v>579592</v>
      </c>
      <c r="M279">
        <f t="shared" si="30"/>
        <v>1038</v>
      </c>
      <c r="N279">
        <f t="shared" si="33"/>
        <v>0</v>
      </c>
      <c r="O279">
        <f t="shared" si="34"/>
        <v>67</v>
      </c>
      <c r="P279">
        <f t="shared" si="31"/>
        <v>0</v>
      </c>
      <c r="Q279">
        <f t="shared" si="35"/>
        <v>2</v>
      </c>
      <c r="T279">
        <f t="shared" si="32"/>
        <v>0</v>
      </c>
      <c r="U279">
        <f t="shared" si="29"/>
        <v>2103</v>
      </c>
    </row>
    <row r="280" spans="1:21" x14ac:dyDescent="0.3">
      <c r="A280" t="s">
        <v>1690</v>
      </c>
      <c r="B280" t="s">
        <v>11</v>
      </c>
      <c r="C280">
        <v>147</v>
      </c>
      <c r="D280">
        <v>254780688</v>
      </c>
      <c r="E280" t="s">
        <v>1691</v>
      </c>
      <c r="F280" t="s">
        <v>1692</v>
      </c>
      <c r="G280" t="s">
        <v>11</v>
      </c>
      <c r="H280" t="s">
        <v>1693</v>
      </c>
      <c r="I280" t="s">
        <v>3769</v>
      </c>
      <c r="J280" s="42" t="s">
        <v>4254</v>
      </c>
      <c r="K280">
        <v>579665</v>
      </c>
      <c r="L280">
        <v>580108</v>
      </c>
      <c r="M280">
        <f t="shared" si="30"/>
        <v>444</v>
      </c>
      <c r="N280">
        <f t="shared" si="33"/>
        <v>0</v>
      </c>
      <c r="O280">
        <f t="shared" si="34"/>
        <v>74</v>
      </c>
      <c r="P280">
        <f t="shared" si="31"/>
        <v>0</v>
      </c>
      <c r="Q280">
        <f t="shared" si="35"/>
        <v>3</v>
      </c>
      <c r="T280">
        <f t="shared" si="32"/>
        <v>0</v>
      </c>
      <c r="U280">
        <f t="shared" si="29"/>
        <v>2547</v>
      </c>
    </row>
    <row r="281" spans="1:21" x14ac:dyDescent="0.3">
      <c r="A281" t="s">
        <v>1694</v>
      </c>
      <c r="B281" t="s">
        <v>11</v>
      </c>
      <c r="C281">
        <v>318</v>
      </c>
      <c r="D281">
        <v>254780687</v>
      </c>
      <c r="E281" t="s">
        <v>1695</v>
      </c>
      <c r="F281" t="s">
        <v>1696</v>
      </c>
      <c r="G281" t="s">
        <v>11</v>
      </c>
      <c r="H281" t="s">
        <v>1697</v>
      </c>
      <c r="I281" t="s">
        <v>3770</v>
      </c>
      <c r="J281" s="42" t="s">
        <v>4254</v>
      </c>
      <c r="K281">
        <v>580068</v>
      </c>
      <c r="L281">
        <v>581024</v>
      </c>
      <c r="M281">
        <f t="shared" si="30"/>
        <v>957</v>
      </c>
      <c r="N281">
        <f t="shared" si="33"/>
        <v>0</v>
      </c>
      <c r="O281">
        <f t="shared" si="34"/>
        <v>-39</v>
      </c>
      <c r="P281">
        <f t="shared" si="31"/>
        <v>0</v>
      </c>
      <c r="Q281">
        <f t="shared" si="35"/>
        <v>4</v>
      </c>
      <c r="T281">
        <f t="shared" si="32"/>
        <v>0</v>
      </c>
      <c r="U281">
        <f t="shared" si="29"/>
        <v>3504</v>
      </c>
    </row>
    <row r="282" spans="1:21" x14ac:dyDescent="0.3">
      <c r="A282" t="s">
        <v>1698</v>
      </c>
      <c r="B282" t="s">
        <v>11</v>
      </c>
      <c r="C282">
        <v>290</v>
      </c>
      <c r="D282">
        <v>255764488</v>
      </c>
      <c r="E282" t="s">
        <v>1699</v>
      </c>
      <c r="F282" t="s">
        <v>1700</v>
      </c>
      <c r="G282" t="s">
        <v>11</v>
      </c>
      <c r="H282" t="s">
        <v>1701</v>
      </c>
      <c r="I282" t="s">
        <v>3771</v>
      </c>
      <c r="J282" s="42" t="s">
        <v>4254</v>
      </c>
      <c r="K282">
        <v>581028</v>
      </c>
      <c r="L282">
        <v>581900</v>
      </c>
      <c r="M282">
        <f t="shared" si="30"/>
        <v>873</v>
      </c>
      <c r="N282">
        <f t="shared" si="33"/>
        <v>0</v>
      </c>
      <c r="O282">
        <f t="shared" si="34"/>
        <v>5</v>
      </c>
      <c r="P282">
        <f t="shared" si="31"/>
        <v>4377</v>
      </c>
      <c r="Q282">
        <f t="shared" si="35"/>
        <v>5</v>
      </c>
      <c r="T282">
        <f t="shared" si="32"/>
        <v>0</v>
      </c>
      <c r="U282">
        <f t="shared" si="29"/>
        <v>4377</v>
      </c>
    </row>
    <row r="283" spans="1:21" x14ac:dyDescent="0.3">
      <c r="A283" t="s">
        <v>1709</v>
      </c>
      <c r="B283" t="s">
        <v>11</v>
      </c>
      <c r="C283">
        <v>84</v>
      </c>
      <c r="D283">
        <v>254780683</v>
      </c>
      <c r="E283" t="s">
        <v>11</v>
      </c>
      <c r="F283" t="s">
        <v>1710</v>
      </c>
      <c r="G283" t="s">
        <v>11</v>
      </c>
      <c r="H283" t="s">
        <v>1711</v>
      </c>
      <c r="I283" t="s">
        <v>3774</v>
      </c>
      <c r="J283" s="42" t="s">
        <v>4254</v>
      </c>
      <c r="K283">
        <v>585069</v>
      </c>
      <c r="L283">
        <v>585323</v>
      </c>
      <c r="M283">
        <f t="shared" si="30"/>
        <v>255</v>
      </c>
      <c r="N283">
        <f t="shared" si="33"/>
        <v>0</v>
      </c>
      <c r="O283">
        <f t="shared" si="34"/>
        <v>3170</v>
      </c>
      <c r="P283">
        <f t="shared" si="31"/>
        <v>0</v>
      </c>
      <c r="Q283">
        <f t="shared" si="35"/>
        <v>0</v>
      </c>
      <c r="T283">
        <f t="shared" si="32"/>
        <v>0</v>
      </c>
      <c r="U283">
        <f t="shared" si="29"/>
        <v>0</v>
      </c>
    </row>
    <row r="284" spans="1:21" x14ac:dyDescent="0.3">
      <c r="A284" t="s">
        <v>1712</v>
      </c>
      <c r="B284" t="s">
        <v>11</v>
      </c>
      <c r="C284">
        <v>199</v>
      </c>
      <c r="D284">
        <v>254780682</v>
      </c>
      <c r="E284" t="s">
        <v>11</v>
      </c>
      <c r="F284" t="s">
        <v>1713</v>
      </c>
      <c r="G284" t="s">
        <v>11</v>
      </c>
      <c r="H284" t="s">
        <v>11</v>
      </c>
      <c r="I284" t="s">
        <v>3379</v>
      </c>
      <c r="J284" s="42" t="s">
        <v>4254</v>
      </c>
      <c r="K284">
        <v>585492</v>
      </c>
      <c r="L284">
        <v>586091</v>
      </c>
      <c r="M284">
        <f t="shared" si="30"/>
        <v>600</v>
      </c>
      <c r="N284">
        <f t="shared" si="33"/>
        <v>0</v>
      </c>
      <c r="O284">
        <f t="shared" si="34"/>
        <v>170</v>
      </c>
      <c r="P284">
        <f t="shared" si="31"/>
        <v>600</v>
      </c>
      <c r="Q284">
        <f t="shared" si="35"/>
        <v>1</v>
      </c>
      <c r="T284">
        <f t="shared" si="32"/>
        <v>0</v>
      </c>
      <c r="U284">
        <f t="shared" si="29"/>
        <v>600</v>
      </c>
    </row>
    <row r="285" spans="1:21" x14ac:dyDescent="0.3">
      <c r="A285" t="s">
        <v>1714</v>
      </c>
      <c r="B285" t="s">
        <v>11</v>
      </c>
      <c r="C285">
        <v>250</v>
      </c>
      <c r="D285">
        <v>255764489</v>
      </c>
      <c r="E285" t="s">
        <v>1715</v>
      </c>
      <c r="F285" t="s">
        <v>1716</v>
      </c>
      <c r="G285" t="s">
        <v>11</v>
      </c>
      <c r="H285" t="s">
        <v>1717</v>
      </c>
      <c r="I285" t="s">
        <v>3775</v>
      </c>
      <c r="J285" s="42" t="s">
        <v>4254</v>
      </c>
      <c r="K285">
        <v>586298</v>
      </c>
      <c r="L285">
        <v>587050</v>
      </c>
      <c r="M285">
        <f t="shared" si="30"/>
        <v>753</v>
      </c>
      <c r="N285">
        <f t="shared" si="33"/>
        <v>0</v>
      </c>
      <c r="O285">
        <f t="shared" si="34"/>
        <v>208</v>
      </c>
      <c r="P285">
        <f t="shared" si="31"/>
        <v>0</v>
      </c>
      <c r="Q285">
        <f t="shared" si="35"/>
        <v>0</v>
      </c>
      <c r="T285">
        <f t="shared" si="32"/>
        <v>0</v>
      </c>
      <c r="U285">
        <f t="shared" si="29"/>
        <v>0</v>
      </c>
    </row>
    <row r="286" spans="1:21" x14ac:dyDescent="0.3">
      <c r="A286" t="s">
        <v>1718</v>
      </c>
      <c r="B286" t="s">
        <v>11</v>
      </c>
      <c r="C286">
        <v>430</v>
      </c>
      <c r="D286">
        <v>254780680</v>
      </c>
      <c r="E286" t="s">
        <v>1719</v>
      </c>
      <c r="F286" t="s">
        <v>1720</v>
      </c>
      <c r="G286" t="s">
        <v>11</v>
      </c>
      <c r="H286" t="s">
        <v>1721</v>
      </c>
      <c r="I286" t="s">
        <v>3776</v>
      </c>
      <c r="J286" s="42" t="s">
        <v>4254</v>
      </c>
      <c r="K286">
        <v>587054</v>
      </c>
      <c r="L286">
        <v>588346</v>
      </c>
      <c r="M286">
        <f t="shared" si="30"/>
        <v>1293</v>
      </c>
      <c r="N286">
        <f t="shared" si="33"/>
        <v>0</v>
      </c>
      <c r="O286">
        <f t="shared" si="34"/>
        <v>5</v>
      </c>
      <c r="P286">
        <f t="shared" si="31"/>
        <v>1293</v>
      </c>
      <c r="Q286">
        <f t="shared" si="35"/>
        <v>1</v>
      </c>
      <c r="T286">
        <f t="shared" si="32"/>
        <v>0</v>
      </c>
      <c r="U286">
        <f t="shared" si="29"/>
        <v>1293</v>
      </c>
    </row>
    <row r="287" spans="1:21" x14ac:dyDescent="0.3">
      <c r="A287" t="s">
        <v>1722</v>
      </c>
      <c r="B287" t="s">
        <v>11</v>
      </c>
      <c r="C287">
        <v>129</v>
      </c>
      <c r="D287">
        <v>254780679</v>
      </c>
      <c r="E287" t="s">
        <v>11</v>
      </c>
      <c r="F287" t="s">
        <v>1723</v>
      </c>
      <c r="G287" t="s">
        <v>11</v>
      </c>
      <c r="H287" t="s">
        <v>11</v>
      </c>
      <c r="I287" t="s">
        <v>3379</v>
      </c>
      <c r="J287" s="42" t="s">
        <v>4254</v>
      </c>
      <c r="K287">
        <v>588688</v>
      </c>
      <c r="L287">
        <v>589077</v>
      </c>
      <c r="M287">
        <f t="shared" si="30"/>
        <v>390</v>
      </c>
      <c r="N287">
        <f t="shared" si="33"/>
        <v>0</v>
      </c>
      <c r="O287">
        <f t="shared" si="34"/>
        <v>343</v>
      </c>
      <c r="P287">
        <f t="shared" si="31"/>
        <v>0</v>
      </c>
      <c r="Q287">
        <f t="shared" si="35"/>
        <v>0</v>
      </c>
      <c r="T287">
        <f t="shared" si="32"/>
        <v>0</v>
      </c>
      <c r="U287">
        <f t="shared" si="29"/>
        <v>0</v>
      </c>
    </row>
    <row r="288" spans="1:21" x14ac:dyDescent="0.3">
      <c r="A288" t="s">
        <v>1724</v>
      </c>
      <c r="B288" t="s">
        <v>11</v>
      </c>
      <c r="C288">
        <v>108</v>
      </c>
      <c r="D288">
        <v>254780678</v>
      </c>
      <c r="E288" t="s">
        <v>11</v>
      </c>
      <c r="F288" t="s">
        <v>1725</v>
      </c>
      <c r="G288" t="s">
        <v>11</v>
      </c>
      <c r="H288" t="s">
        <v>11</v>
      </c>
      <c r="I288" t="s">
        <v>3379</v>
      </c>
      <c r="J288" s="42" t="s">
        <v>4254</v>
      </c>
      <c r="K288">
        <v>589390</v>
      </c>
      <c r="L288">
        <v>589716</v>
      </c>
      <c r="M288">
        <f t="shared" si="30"/>
        <v>327</v>
      </c>
      <c r="N288">
        <f t="shared" si="33"/>
        <v>0</v>
      </c>
      <c r="O288">
        <f t="shared" si="34"/>
        <v>314</v>
      </c>
      <c r="P288">
        <f t="shared" si="31"/>
        <v>0</v>
      </c>
      <c r="Q288">
        <f t="shared" si="35"/>
        <v>0</v>
      </c>
      <c r="T288">
        <f t="shared" si="32"/>
        <v>0</v>
      </c>
      <c r="U288">
        <f t="shared" si="29"/>
        <v>0</v>
      </c>
    </row>
    <row r="289" spans="1:21" x14ac:dyDescent="0.3">
      <c r="A289" t="s">
        <v>1726</v>
      </c>
      <c r="B289" t="s">
        <v>11</v>
      </c>
      <c r="C289">
        <v>152</v>
      </c>
      <c r="D289">
        <v>254780677</v>
      </c>
      <c r="E289" t="s">
        <v>11</v>
      </c>
      <c r="F289" t="s">
        <v>1727</v>
      </c>
      <c r="G289" t="s">
        <v>11</v>
      </c>
      <c r="H289" t="s">
        <v>1728</v>
      </c>
      <c r="I289" t="s">
        <v>3379</v>
      </c>
      <c r="J289" s="42" t="s">
        <v>4254</v>
      </c>
      <c r="K289">
        <v>589899</v>
      </c>
      <c r="L289">
        <v>590357</v>
      </c>
      <c r="M289">
        <f t="shared" si="30"/>
        <v>459</v>
      </c>
      <c r="N289">
        <f t="shared" si="33"/>
        <v>0</v>
      </c>
      <c r="O289">
        <f t="shared" si="34"/>
        <v>184</v>
      </c>
      <c r="P289">
        <f t="shared" si="31"/>
        <v>0</v>
      </c>
      <c r="Q289">
        <f t="shared" si="35"/>
        <v>1</v>
      </c>
      <c r="T289">
        <f t="shared" si="32"/>
        <v>0</v>
      </c>
      <c r="U289">
        <f t="shared" si="29"/>
        <v>459</v>
      </c>
    </row>
    <row r="290" spans="1:21" x14ac:dyDescent="0.3">
      <c r="A290" t="s">
        <v>1729</v>
      </c>
      <c r="B290" t="s">
        <v>11</v>
      </c>
      <c r="C290">
        <v>329</v>
      </c>
      <c r="D290">
        <v>254780676</v>
      </c>
      <c r="E290" t="s">
        <v>11</v>
      </c>
      <c r="F290" t="s">
        <v>1730</v>
      </c>
      <c r="G290" t="s">
        <v>11</v>
      </c>
      <c r="H290" t="s">
        <v>1731</v>
      </c>
      <c r="I290" t="s">
        <v>3777</v>
      </c>
      <c r="J290" s="42" t="s">
        <v>4254</v>
      </c>
      <c r="K290">
        <v>590378</v>
      </c>
      <c r="L290">
        <v>591367</v>
      </c>
      <c r="M290">
        <f t="shared" si="30"/>
        <v>990</v>
      </c>
      <c r="N290">
        <f t="shared" si="33"/>
        <v>0</v>
      </c>
      <c r="O290">
        <f t="shared" si="34"/>
        <v>22</v>
      </c>
      <c r="P290">
        <f t="shared" si="31"/>
        <v>1449</v>
      </c>
      <c r="Q290">
        <f t="shared" si="35"/>
        <v>2</v>
      </c>
      <c r="T290">
        <f t="shared" si="32"/>
        <v>0</v>
      </c>
      <c r="U290">
        <f t="shared" si="29"/>
        <v>1449</v>
      </c>
    </row>
    <row r="291" spans="1:21" x14ac:dyDescent="0.3">
      <c r="A291" t="s">
        <v>1732</v>
      </c>
      <c r="B291" t="s">
        <v>11</v>
      </c>
      <c r="C291">
        <v>481</v>
      </c>
      <c r="D291">
        <v>254780675</v>
      </c>
      <c r="E291" t="s">
        <v>1733</v>
      </c>
      <c r="F291" t="s">
        <v>1734</v>
      </c>
      <c r="G291" t="s">
        <v>11</v>
      </c>
      <c r="H291" t="s">
        <v>1735</v>
      </c>
      <c r="I291" t="s">
        <v>3778</v>
      </c>
      <c r="J291" s="42" t="s">
        <v>4254</v>
      </c>
      <c r="K291">
        <v>591645</v>
      </c>
      <c r="L291">
        <v>593090</v>
      </c>
      <c r="M291">
        <f t="shared" si="30"/>
        <v>1446</v>
      </c>
      <c r="N291">
        <f t="shared" si="33"/>
        <v>0</v>
      </c>
      <c r="O291">
        <f t="shared" si="34"/>
        <v>279</v>
      </c>
      <c r="P291">
        <f t="shared" si="31"/>
        <v>0</v>
      </c>
      <c r="Q291">
        <f t="shared" si="35"/>
        <v>0</v>
      </c>
      <c r="T291">
        <f t="shared" si="32"/>
        <v>0</v>
      </c>
      <c r="U291">
        <f t="shared" si="29"/>
        <v>0</v>
      </c>
    </row>
    <row r="292" spans="1:21" x14ac:dyDescent="0.3">
      <c r="A292" t="s">
        <v>1736</v>
      </c>
      <c r="B292" t="s">
        <v>11</v>
      </c>
      <c r="C292">
        <v>423</v>
      </c>
      <c r="D292">
        <v>254780674</v>
      </c>
      <c r="E292" t="s">
        <v>11</v>
      </c>
      <c r="F292" t="s">
        <v>1737</v>
      </c>
      <c r="G292" t="s">
        <v>11</v>
      </c>
      <c r="H292" t="s">
        <v>1738</v>
      </c>
      <c r="I292" t="s">
        <v>3779</v>
      </c>
      <c r="J292" s="42" t="s">
        <v>4254</v>
      </c>
      <c r="K292">
        <v>593175</v>
      </c>
      <c r="L292">
        <v>594446</v>
      </c>
      <c r="M292">
        <f t="shared" si="30"/>
        <v>1272</v>
      </c>
      <c r="N292">
        <f t="shared" si="33"/>
        <v>0</v>
      </c>
      <c r="O292">
        <f t="shared" si="34"/>
        <v>86</v>
      </c>
      <c r="P292">
        <f t="shared" si="31"/>
        <v>0</v>
      </c>
      <c r="Q292">
        <f t="shared" si="35"/>
        <v>1</v>
      </c>
      <c r="T292">
        <f t="shared" si="32"/>
        <v>0</v>
      </c>
      <c r="U292">
        <f t="shared" si="29"/>
        <v>1272</v>
      </c>
    </row>
    <row r="293" spans="1:21" x14ac:dyDescent="0.3">
      <c r="A293" t="s">
        <v>1739</v>
      </c>
      <c r="B293" t="s">
        <v>11</v>
      </c>
      <c r="C293">
        <v>467</v>
      </c>
      <c r="D293">
        <v>254780673</v>
      </c>
      <c r="E293" t="s">
        <v>11</v>
      </c>
      <c r="F293" t="s">
        <v>1740</v>
      </c>
      <c r="G293" t="s">
        <v>11</v>
      </c>
      <c r="H293" t="s">
        <v>1741</v>
      </c>
      <c r="I293" t="s">
        <v>3780</v>
      </c>
      <c r="J293" s="42" t="s">
        <v>4254</v>
      </c>
      <c r="K293">
        <v>594446</v>
      </c>
      <c r="L293">
        <v>595849</v>
      </c>
      <c r="M293">
        <f t="shared" si="30"/>
        <v>1404</v>
      </c>
      <c r="N293">
        <f t="shared" si="33"/>
        <v>0</v>
      </c>
      <c r="O293">
        <f t="shared" si="34"/>
        <v>1</v>
      </c>
      <c r="P293">
        <f t="shared" si="31"/>
        <v>0</v>
      </c>
      <c r="Q293">
        <f t="shared" si="35"/>
        <v>2</v>
      </c>
      <c r="T293">
        <f t="shared" si="32"/>
        <v>0</v>
      </c>
      <c r="U293">
        <f t="shared" si="29"/>
        <v>2676</v>
      </c>
    </row>
    <row r="294" spans="1:21" x14ac:dyDescent="0.3">
      <c r="A294" t="s">
        <v>1742</v>
      </c>
      <c r="B294" t="s">
        <v>11</v>
      </c>
      <c r="C294">
        <v>364</v>
      </c>
      <c r="D294">
        <v>255764490</v>
      </c>
      <c r="E294" t="s">
        <v>11</v>
      </c>
      <c r="F294" t="s">
        <v>1743</v>
      </c>
      <c r="G294" t="s">
        <v>11</v>
      </c>
      <c r="H294" t="s">
        <v>1744</v>
      </c>
      <c r="I294" t="s">
        <v>3781</v>
      </c>
      <c r="J294" s="42" t="s">
        <v>4254</v>
      </c>
      <c r="K294">
        <v>595867</v>
      </c>
      <c r="L294">
        <v>596961</v>
      </c>
      <c r="M294">
        <f t="shared" si="30"/>
        <v>1095</v>
      </c>
      <c r="N294">
        <f t="shared" si="33"/>
        <v>0</v>
      </c>
      <c r="O294">
        <f t="shared" si="34"/>
        <v>19</v>
      </c>
      <c r="P294">
        <f t="shared" si="31"/>
        <v>0</v>
      </c>
      <c r="Q294">
        <f t="shared" si="35"/>
        <v>3</v>
      </c>
      <c r="T294">
        <f t="shared" si="32"/>
        <v>0</v>
      </c>
      <c r="U294">
        <f t="shared" si="29"/>
        <v>3771</v>
      </c>
    </row>
    <row r="295" spans="1:21" x14ac:dyDescent="0.3">
      <c r="A295" t="s">
        <v>1745</v>
      </c>
      <c r="B295" t="s">
        <v>11</v>
      </c>
      <c r="C295">
        <v>105</v>
      </c>
      <c r="D295">
        <v>254780671</v>
      </c>
      <c r="E295" t="s">
        <v>11</v>
      </c>
      <c r="F295" t="s">
        <v>1746</v>
      </c>
      <c r="G295" t="s">
        <v>11</v>
      </c>
      <c r="H295" t="s">
        <v>1747</v>
      </c>
      <c r="I295" t="s">
        <v>3782</v>
      </c>
      <c r="J295" s="42" t="s">
        <v>4254</v>
      </c>
      <c r="K295">
        <v>597076</v>
      </c>
      <c r="L295">
        <v>597393</v>
      </c>
      <c r="M295">
        <f t="shared" si="30"/>
        <v>318</v>
      </c>
      <c r="N295">
        <f t="shared" si="33"/>
        <v>0</v>
      </c>
      <c r="O295">
        <f t="shared" si="34"/>
        <v>116</v>
      </c>
      <c r="P295">
        <f t="shared" si="31"/>
        <v>0</v>
      </c>
      <c r="Q295">
        <f t="shared" si="35"/>
        <v>4</v>
      </c>
      <c r="T295">
        <f t="shared" si="32"/>
        <v>0</v>
      </c>
      <c r="U295">
        <f t="shared" si="29"/>
        <v>4089</v>
      </c>
    </row>
    <row r="296" spans="1:21" x14ac:dyDescent="0.3">
      <c r="A296" t="s">
        <v>1748</v>
      </c>
      <c r="B296" t="s">
        <v>11</v>
      </c>
      <c r="C296">
        <v>424</v>
      </c>
      <c r="D296">
        <v>254780670</v>
      </c>
      <c r="E296" t="s">
        <v>1749</v>
      </c>
      <c r="F296" t="s">
        <v>1750</v>
      </c>
      <c r="G296" t="s">
        <v>11</v>
      </c>
      <c r="H296" t="s">
        <v>1751</v>
      </c>
      <c r="I296" t="s">
        <v>3783</v>
      </c>
      <c r="J296" s="42" t="s">
        <v>4254</v>
      </c>
      <c r="K296">
        <v>597494</v>
      </c>
      <c r="L296">
        <v>598768</v>
      </c>
      <c r="M296">
        <f t="shared" si="30"/>
        <v>1275</v>
      </c>
      <c r="N296">
        <f t="shared" si="33"/>
        <v>0</v>
      </c>
      <c r="O296">
        <f t="shared" si="34"/>
        <v>102</v>
      </c>
      <c r="P296">
        <f t="shared" si="31"/>
        <v>0</v>
      </c>
      <c r="Q296">
        <f t="shared" si="35"/>
        <v>5</v>
      </c>
      <c r="T296">
        <f t="shared" si="32"/>
        <v>0</v>
      </c>
      <c r="U296">
        <f t="shared" si="29"/>
        <v>5364</v>
      </c>
    </row>
    <row r="297" spans="1:21" x14ac:dyDescent="0.3">
      <c r="A297" t="s">
        <v>1752</v>
      </c>
      <c r="B297" t="s">
        <v>11</v>
      </c>
      <c r="C297">
        <v>301</v>
      </c>
      <c r="D297">
        <v>254780669</v>
      </c>
      <c r="E297" t="s">
        <v>1753</v>
      </c>
      <c r="F297" t="s">
        <v>1754</v>
      </c>
      <c r="G297" t="s">
        <v>11</v>
      </c>
      <c r="H297" t="s">
        <v>1755</v>
      </c>
      <c r="I297" t="s">
        <v>3784</v>
      </c>
      <c r="J297" s="42" t="s">
        <v>4254</v>
      </c>
      <c r="K297">
        <v>598831</v>
      </c>
      <c r="L297">
        <v>599736</v>
      </c>
      <c r="M297">
        <f t="shared" si="30"/>
        <v>906</v>
      </c>
      <c r="N297">
        <f t="shared" si="33"/>
        <v>0</v>
      </c>
      <c r="O297">
        <f t="shared" si="34"/>
        <v>64</v>
      </c>
      <c r="P297">
        <f t="shared" si="31"/>
        <v>6270</v>
      </c>
      <c r="Q297">
        <f t="shared" si="35"/>
        <v>6</v>
      </c>
      <c r="T297">
        <f t="shared" si="32"/>
        <v>0</v>
      </c>
      <c r="U297">
        <f t="shared" si="29"/>
        <v>6270</v>
      </c>
    </row>
    <row r="298" spans="1:21" x14ac:dyDescent="0.3">
      <c r="A298" t="s">
        <v>1763</v>
      </c>
      <c r="B298" t="s">
        <v>11</v>
      </c>
      <c r="C298">
        <v>55</v>
      </c>
      <c r="D298">
        <v>255764491</v>
      </c>
      <c r="E298" t="s">
        <v>11</v>
      </c>
      <c r="F298" t="s">
        <v>1764</v>
      </c>
      <c r="G298" t="s">
        <v>11</v>
      </c>
      <c r="H298" t="s">
        <v>11</v>
      </c>
      <c r="I298" t="s">
        <v>3379</v>
      </c>
      <c r="J298" s="42" t="s">
        <v>4254</v>
      </c>
      <c r="K298">
        <v>602433</v>
      </c>
      <c r="L298">
        <v>602600</v>
      </c>
      <c r="M298">
        <f t="shared" si="30"/>
        <v>168</v>
      </c>
      <c r="N298">
        <f t="shared" si="33"/>
        <v>0</v>
      </c>
      <c r="O298">
        <f t="shared" si="34"/>
        <v>2698</v>
      </c>
      <c r="P298">
        <f t="shared" si="31"/>
        <v>0</v>
      </c>
      <c r="Q298">
        <f t="shared" si="35"/>
        <v>0</v>
      </c>
      <c r="T298">
        <f t="shared" si="32"/>
        <v>0</v>
      </c>
      <c r="U298">
        <f t="shared" si="29"/>
        <v>0</v>
      </c>
    </row>
    <row r="299" spans="1:21" x14ac:dyDescent="0.3">
      <c r="A299" t="s">
        <v>1769</v>
      </c>
      <c r="B299" t="s">
        <v>11</v>
      </c>
      <c r="C299">
        <v>207</v>
      </c>
      <c r="D299">
        <v>254780663</v>
      </c>
      <c r="E299" t="s">
        <v>11</v>
      </c>
      <c r="F299" t="s">
        <v>1770</v>
      </c>
      <c r="G299" t="s">
        <v>11</v>
      </c>
      <c r="H299" t="s">
        <v>1771</v>
      </c>
      <c r="I299" t="s">
        <v>3787</v>
      </c>
      <c r="J299" s="42" t="s">
        <v>4254</v>
      </c>
      <c r="K299">
        <v>604985</v>
      </c>
      <c r="L299">
        <v>605608</v>
      </c>
      <c r="M299">
        <f t="shared" si="30"/>
        <v>624</v>
      </c>
      <c r="N299">
        <f t="shared" si="33"/>
        <v>0</v>
      </c>
      <c r="O299">
        <f t="shared" si="34"/>
        <v>2386</v>
      </c>
      <c r="P299">
        <f t="shared" si="31"/>
        <v>0</v>
      </c>
      <c r="Q299">
        <f t="shared" si="35"/>
        <v>0</v>
      </c>
      <c r="T299">
        <f t="shared" si="32"/>
        <v>0</v>
      </c>
      <c r="U299">
        <f t="shared" si="29"/>
        <v>0</v>
      </c>
    </row>
    <row r="300" spans="1:21" x14ac:dyDescent="0.3">
      <c r="A300" t="s">
        <v>1779</v>
      </c>
      <c r="B300" t="s">
        <v>11</v>
      </c>
      <c r="C300">
        <v>244</v>
      </c>
      <c r="D300">
        <v>254780660</v>
      </c>
      <c r="E300" t="s">
        <v>11</v>
      </c>
      <c r="F300" t="s">
        <v>1780</v>
      </c>
      <c r="G300" t="s">
        <v>11</v>
      </c>
      <c r="H300" t="s">
        <v>1781</v>
      </c>
      <c r="I300" t="s">
        <v>3379</v>
      </c>
      <c r="J300" s="42" t="s">
        <v>4254</v>
      </c>
      <c r="K300">
        <v>612774</v>
      </c>
      <c r="L300">
        <v>613508</v>
      </c>
      <c r="M300">
        <f t="shared" si="30"/>
        <v>735</v>
      </c>
      <c r="N300">
        <f t="shared" si="33"/>
        <v>0</v>
      </c>
      <c r="O300">
        <f t="shared" si="34"/>
        <v>7167</v>
      </c>
      <c r="P300">
        <f t="shared" si="31"/>
        <v>0</v>
      </c>
      <c r="Q300">
        <f t="shared" si="35"/>
        <v>0</v>
      </c>
      <c r="T300">
        <f t="shared" si="32"/>
        <v>0</v>
      </c>
      <c r="U300">
        <f t="shared" si="29"/>
        <v>0</v>
      </c>
    </row>
    <row r="301" spans="1:21" x14ac:dyDescent="0.3">
      <c r="A301" t="s">
        <v>1782</v>
      </c>
      <c r="B301" t="s">
        <v>11</v>
      </c>
      <c r="C301">
        <v>274</v>
      </c>
      <c r="D301">
        <v>254780659</v>
      </c>
      <c r="E301" t="s">
        <v>11</v>
      </c>
      <c r="F301" t="s">
        <v>1783</v>
      </c>
      <c r="G301" t="s">
        <v>11</v>
      </c>
      <c r="H301" t="s">
        <v>1784</v>
      </c>
      <c r="I301" t="s">
        <v>3379</v>
      </c>
      <c r="J301" s="42" t="s">
        <v>4254</v>
      </c>
      <c r="K301">
        <v>613560</v>
      </c>
      <c r="L301">
        <v>614384</v>
      </c>
      <c r="M301">
        <f t="shared" si="30"/>
        <v>825</v>
      </c>
      <c r="N301">
        <f t="shared" si="33"/>
        <v>0</v>
      </c>
      <c r="O301">
        <f t="shared" si="34"/>
        <v>53</v>
      </c>
      <c r="P301">
        <f t="shared" si="31"/>
        <v>0</v>
      </c>
      <c r="Q301">
        <f t="shared" si="35"/>
        <v>1</v>
      </c>
      <c r="T301">
        <f t="shared" si="32"/>
        <v>0</v>
      </c>
      <c r="U301">
        <f t="shared" si="29"/>
        <v>825</v>
      </c>
    </row>
    <row r="302" spans="1:21" x14ac:dyDescent="0.3">
      <c r="A302" t="s">
        <v>1785</v>
      </c>
      <c r="B302" t="s">
        <v>11</v>
      </c>
      <c r="C302">
        <v>113</v>
      </c>
      <c r="D302">
        <v>254780658</v>
      </c>
      <c r="E302" t="s">
        <v>11</v>
      </c>
      <c r="F302" t="s">
        <v>1786</v>
      </c>
      <c r="G302" t="s">
        <v>11</v>
      </c>
      <c r="H302" t="s">
        <v>1787</v>
      </c>
      <c r="I302" t="s">
        <v>3790</v>
      </c>
      <c r="J302" s="42" t="s">
        <v>4254</v>
      </c>
      <c r="K302">
        <v>614381</v>
      </c>
      <c r="L302">
        <v>614722</v>
      </c>
      <c r="M302">
        <f t="shared" si="30"/>
        <v>342</v>
      </c>
      <c r="N302">
        <f t="shared" si="33"/>
        <v>0</v>
      </c>
      <c r="O302">
        <f t="shared" si="34"/>
        <v>-2</v>
      </c>
      <c r="P302">
        <f t="shared" si="31"/>
        <v>0</v>
      </c>
      <c r="Q302">
        <f t="shared" si="35"/>
        <v>2</v>
      </c>
      <c r="T302">
        <f t="shared" si="32"/>
        <v>0</v>
      </c>
      <c r="U302">
        <f t="shared" si="29"/>
        <v>1167</v>
      </c>
    </row>
    <row r="303" spans="1:21" x14ac:dyDescent="0.3">
      <c r="A303" t="s">
        <v>1788</v>
      </c>
      <c r="B303" t="s">
        <v>11</v>
      </c>
      <c r="C303">
        <v>61</v>
      </c>
      <c r="D303">
        <v>254780657</v>
      </c>
      <c r="E303" t="s">
        <v>11</v>
      </c>
      <c r="F303" t="s">
        <v>1789</v>
      </c>
      <c r="G303" t="s">
        <v>11</v>
      </c>
      <c r="H303" t="s">
        <v>11</v>
      </c>
      <c r="I303" t="s">
        <v>3379</v>
      </c>
      <c r="J303" s="42" t="s">
        <v>4254</v>
      </c>
      <c r="K303">
        <v>614791</v>
      </c>
      <c r="L303">
        <v>614976</v>
      </c>
      <c r="M303">
        <f t="shared" si="30"/>
        <v>186</v>
      </c>
      <c r="N303">
        <f t="shared" si="33"/>
        <v>0</v>
      </c>
      <c r="O303">
        <f t="shared" si="34"/>
        <v>70</v>
      </c>
      <c r="P303">
        <f t="shared" si="31"/>
        <v>0</v>
      </c>
      <c r="Q303">
        <f t="shared" si="35"/>
        <v>3</v>
      </c>
      <c r="T303">
        <f t="shared" si="32"/>
        <v>0</v>
      </c>
      <c r="U303">
        <f t="shared" si="29"/>
        <v>1353</v>
      </c>
    </row>
    <row r="304" spans="1:21" x14ac:dyDescent="0.3">
      <c r="A304" t="s">
        <v>1790</v>
      </c>
      <c r="B304" t="s">
        <v>11</v>
      </c>
      <c r="C304">
        <v>56</v>
      </c>
      <c r="D304">
        <v>255764492</v>
      </c>
      <c r="E304" t="s">
        <v>11</v>
      </c>
      <c r="F304" t="s">
        <v>1791</v>
      </c>
      <c r="G304" t="s">
        <v>11</v>
      </c>
      <c r="H304" t="s">
        <v>11</v>
      </c>
      <c r="I304" t="s">
        <v>3379</v>
      </c>
      <c r="J304" s="42" t="s">
        <v>4254</v>
      </c>
      <c r="K304">
        <v>615050</v>
      </c>
      <c r="L304">
        <v>615220</v>
      </c>
      <c r="M304">
        <f t="shared" si="30"/>
        <v>171</v>
      </c>
      <c r="N304">
        <f t="shared" si="33"/>
        <v>0</v>
      </c>
      <c r="O304">
        <f t="shared" si="34"/>
        <v>75</v>
      </c>
      <c r="P304">
        <f t="shared" si="31"/>
        <v>1524</v>
      </c>
      <c r="Q304">
        <f t="shared" si="35"/>
        <v>4</v>
      </c>
      <c r="T304">
        <f t="shared" si="32"/>
        <v>0</v>
      </c>
      <c r="U304">
        <f t="shared" si="29"/>
        <v>1524</v>
      </c>
    </row>
    <row r="305" spans="1:21" x14ac:dyDescent="0.3">
      <c r="A305" t="s">
        <v>1811</v>
      </c>
      <c r="B305" t="s">
        <v>11</v>
      </c>
      <c r="C305">
        <v>216</v>
      </c>
      <c r="D305">
        <v>254780649</v>
      </c>
      <c r="E305" t="s">
        <v>1812</v>
      </c>
      <c r="F305" t="s">
        <v>1813</v>
      </c>
      <c r="G305" t="s">
        <v>11</v>
      </c>
      <c r="H305" t="s">
        <v>1814</v>
      </c>
      <c r="I305" t="s">
        <v>3795</v>
      </c>
      <c r="J305" s="42" t="s">
        <v>4254</v>
      </c>
      <c r="K305">
        <v>622804</v>
      </c>
      <c r="L305">
        <v>623454</v>
      </c>
      <c r="M305">
        <f t="shared" si="30"/>
        <v>651</v>
      </c>
      <c r="N305">
        <f t="shared" si="33"/>
        <v>0</v>
      </c>
      <c r="O305">
        <f t="shared" si="34"/>
        <v>7585</v>
      </c>
      <c r="P305">
        <f t="shared" si="31"/>
        <v>0</v>
      </c>
      <c r="Q305">
        <f t="shared" si="35"/>
        <v>0</v>
      </c>
      <c r="T305">
        <f t="shared" si="32"/>
        <v>0</v>
      </c>
      <c r="U305">
        <f t="shared" si="29"/>
        <v>0</v>
      </c>
    </row>
    <row r="306" spans="1:21" x14ac:dyDescent="0.3">
      <c r="A306" t="s">
        <v>1815</v>
      </c>
      <c r="B306" t="s">
        <v>11</v>
      </c>
      <c r="C306">
        <v>335</v>
      </c>
      <c r="D306">
        <v>254780648</v>
      </c>
      <c r="E306" t="s">
        <v>1816</v>
      </c>
      <c r="F306" t="s">
        <v>1817</v>
      </c>
      <c r="G306" t="s">
        <v>11</v>
      </c>
      <c r="H306" t="s">
        <v>1818</v>
      </c>
      <c r="I306" t="s">
        <v>3796</v>
      </c>
      <c r="J306" s="42" t="s">
        <v>4254</v>
      </c>
      <c r="K306">
        <v>623661</v>
      </c>
      <c r="L306">
        <v>624668</v>
      </c>
      <c r="M306">
        <f t="shared" si="30"/>
        <v>1008</v>
      </c>
      <c r="N306">
        <f t="shared" si="33"/>
        <v>0</v>
      </c>
      <c r="O306">
        <f t="shared" si="34"/>
        <v>208</v>
      </c>
      <c r="P306">
        <f t="shared" si="31"/>
        <v>0</v>
      </c>
      <c r="Q306">
        <f t="shared" si="35"/>
        <v>0</v>
      </c>
      <c r="T306">
        <f t="shared" si="32"/>
        <v>0</v>
      </c>
      <c r="U306">
        <f t="shared" si="29"/>
        <v>0</v>
      </c>
    </row>
    <row r="307" spans="1:21" x14ac:dyDescent="0.3">
      <c r="A307" t="s">
        <v>1819</v>
      </c>
      <c r="B307" t="s">
        <v>11</v>
      </c>
      <c r="C307">
        <v>90</v>
      </c>
      <c r="D307">
        <v>254780647</v>
      </c>
      <c r="E307" t="s">
        <v>1820</v>
      </c>
      <c r="F307" t="s">
        <v>1821</v>
      </c>
      <c r="G307" t="s">
        <v>11</v>
      </c>
      <c r="H307" t="s">
        <v>1822</v>
      </c>
      <c r="I307" t="s">
        <v>3797</v>
      </c>
      <c r="J307" s="42" t="s">
        <v>4254</v>
      </c>
      <c r="K307">
        <v>624887</v>
      </c>
      <c r="L307">
        <v>625159</v>
      </c>
      <c r="M307">
        <f t="shared" si="30"/>
        <v>273</v>
      </c>
      <c r="N307">
        <f t="shared" si="33"/>
        <v>0</v>
      </c>
      <c r="O307">
        <f t="shared" si="34"/>
        <v>220</v>
      </c>
      <c r="P307">
        <f t="shared" si="31"/>
        <v>0</v>
      </c>
      <c r="Q307">
        <f t="shared" si="35"/>
        <v>0</v>
      </c>
      <c r="T307">
        <f t="shared" si="32"/>
        <v>0</v>
      </c>
      <c r="U307">
        <f t="shared" si="29"/>
        <v>0</v>
      </c>
    </row>
    <row r="308" spans="1:21" x14ac:dyDescent="0.3">
      <c r="A308" t="s">
        <v>1823</v>
      </c>
      <c r="B308" t="s">
        <v>11</v>
      </c>
      <c r="C308">
        <v>103</v>
      </c>
      <c r="D308">
        <v>254780646</v>
      </c>
      <c r="E308" t="s">
        <v>1824</v>
      </c>
      <c r="F308" t="s">
        <v>1825</v>
      </c>
      <c r="G308" t="s">
        <v>11</v>
      </c>
      <c r="H308" t="s">
        <v>1826</v>
      </c>
      <c r="I308" t="s">
        <v>3798</v>
      </c>
      <c r="J308" s="42" t="s">
        <v>4254</v>
      </c>
      <c r="K308">
        <v>625207</v>
      </c>
      <c r="L308">
        <v>625518</v>
      </c>
      <c r="M308">
        <f t="shared" si="30"/>
        <v>312</v>
      </c>
      <c r="N308">
        <f t="shared" si="33"/>
        <v>0</v>
      </c>
      <c r="O308">
        <f t="shared" si="34"/>
        <v>49</v>
      </c>
      <c r="P308">
        <f t="shared" si="31"/>
        <v>312</v>
      </c>
      <c r="Q308">
        <f t="shared" si="35"/>
        <v>1</v>
      </c>
      <c r="T308">
        <f t="shared" si="32"/>
        <v>0</v>
      </c>
      <c r="U308">
        <f t="shared" si="29"/>
        <v>312</v>
      </c>
    </row>
    <row r="309" spans="1:21" x14ac:dyDescent="0.3">
      <c r="A309" t="s">
        <v>1827</v>
      </c>
      <c r="B309" t="s">
        <v>11</v>
      </c>
      <c r="C309">
        <v>91</v>
      </c>
      <c r="D309">
        <v>254780645</v>
      </c>
      <c r="E309" t="s">
        <v>11</v>
      </c>
      <c r="F309" t="s">
        <v>1828</v>
      </c>
      <c r="G309" t="s">
        <v>11</v>
      </c>
      <c r="H309" t="s">
        <v>11</v>
      </c>
      <c r="I309" t="s">
        <v>3379</v>
      </c>
      <c r="J309" s="42" t="s">
        <v>4254</v>
      </c>
      <c r="K309">
        <v>626219</v>
      </c>
      <c r="L309">
        <v>626494</v>
      </c>
      <c r="M309">
        <f t="shared" si="30"/>
        <v>276</v>
      </c>
      <c r="N309">
        <f t="shared" si="33"/>
        <v>0</v>
      </c>
      <c r="O309">
        <f t="shared" si="34"/>
        <v>702</v>
      </c>
      <c r="P309">
        <f t="shared" si="31"/>
        <v>0</v>
      </c>
      <c r="Q309">
        <f t="shared" si="35"/>
        <v>0</v>
      </c>
      <c r="T309">
        <f t="shared" si="32"/>
        <v>0</v>
      </c>
      <c r="U309">
        <f t="shared" si="29"/>
        <v>0</v>
      </c>
    </row>
    <row r="310" spans="1:21" x14ac:dyDescent="0.3">
      <c r="A310" t="s">
        <v>1829</v>
      </c>
      <c r="B310" t="s">
        <v>11</v>
      </c>
      <c r="C310">
        <v>289</v>
      </c>
      <c r="D310">
        <v>254780644</v>
      </c>
      <c r="E310" t="s">
        <v>11</v>
      </c>
      <c r="F310" t="s">
        <v>1830</v>
      </c>
      <c r="G310" t="s">
        <v>11</v>
      </c>
      <c r="H310" t="s">
        <v>11</v>
      </c>
      <c r="I310" t="s">
        <v>3379</v>
      </c>
      <c r="J310" s="42" t="s">
        <v>4254</v>
      </c>
      <c r="K310">
        <v>626580</v>
      </c>
      <c r="L310">
        <v>627449</v>
      </c>
      <c r="M310">
        <f t="shared" si="30"/>
        <v>870</v>
      </c>
      <c r="N310">
        <f t="shared" si="33"/>
        <v>0</v>
      </c>
      <c r="O310">
        <f t="shared" si="34"/>
        <v>87</v>
      </c>
      <c r="P310">
        <f t="shared" si="31"/>
        <v>0</v>
      </c>
      <c r="Q310">
        <f t="shared" si="35"/>
        <v>1</v>
      </c>
      <c r="T310">
        <f t="shared" si="32"/>
        <v>0</v>
      </c>
      <c r="U310">
        <f t="shared" si="29"/>
        <v>870</v>
      </c>
    </row>
    <row r="311" spans="1:21" x14ac:dyDescent="0.3">
      <c r="A311" t="s">
        <v>1831</v>
      </c>
      <c r="B311" t="s">
        <v>11</v>
      </c>
      <c r="C311">
        <v>60</v>
      </c>
      <c r="D311">
        <v>255764493</v>
      </c>
      <c r="E311" t="s">
        <v>11</v>
      </c>
      <c r="F311" t="s">
        <v>1832</v>
      </c>
      <c r="G311" t="s">
        <v>11</v>
      </c>
      <c r="H311" t="s">
        <v>11</v>
      </c>
      <c r="I311" t="s">
        <v>3379</v>
      </c>
      <c r="J311" s="42" t="s">
        <v>4254</v>
      </c>
      <c r="K311">
        <v>627531</v>
      </c>
      <c r="L311">
        <v>627713</v>
      </c>
      <c r="M311">
        <f t="shared" si="30"/>
        <v>183</v>
      </c>
      <c r="N311">
        <f t="shared" si="33"/>
        <v>0</v>
      </c>
      <c r="O311">
        <f t="shared" si="34"/>
        <v>83</v>
      </c>
      <c r="P311">
        <f t="shared" si="31"/>
        <v>0</v>
      </c>
      <c r="Q311">
        <f t="shared" si="35"/>
        <v>2</v>
      </c>
      <c r="T311">
        <f t="shared" si="32"/>
        <v>0</v>
      </c>
      <c r="U311">
        <f t="shared" si="29"/>
        <v>1053</v>
      </c>
    </row>
    <row r="312" spans="1:21" x14ac:dyDescent="0.3">
      <c r="A312" t="s">
        <v>1833</v>
      </c>
      <c r="B312" t="s">
        <v>11</v>
      </c>
      <c r="C312">
        <v>66</v>
      </c>
      <c r="D312">
        <v>254780642</v>
      </c>
      <c r="E312" t="s">
        <v>11</v>
      </c>
      <c r="F312" t="s">
        <v>1834</v>
      </c>
      <c r="G312" t="s">
        <v>11</v>
      </c>
      <c r="H312" t="s">
        <v>11</v>
      </c>
      <c r="I312" t="s">
        <v>3379</v>
      </c>
      <c r="J312" s="42" t="s">
        <v>4254</v>
      </c>
      <c r="K312">
        <v>627706</v>
      </c>
      <c r="L312">
        <v>627906</v>
      </c>
      <c r="M312">
        <f t="shared" si="30"/>
        <v>201</v>
      </c>
      <c r="N312">
        <f t="shared" si="33"/>
        <v>0</v>
      </c>
      <c r="O312">
        <f t="shared" si="34"/>
        <v>-6</v>
      </c>
      <c r="P312">
        <f t="shared" si="31"/>
        <v>0</v>
      </c>
      <c r="Q312">
        <f t="shared" si="35"/>
        <v>3</v>
      </c>
      <c r="T312">
        <f t="shared" si="32"/>
        <v>0</v>
      </c>
      <c r="U312">
        <f t="shared" si="29"/>
        <v>1254</v>
      </c>
    </row>
    <row r="313" spans="1:21" x14ac:dyDescent="0.3">
      <c r="A313" t="s">
        <v>1835</v>
      </c>
      <c r="B313" t="s">
        <v>11</v>
      </c>
      <c r="C313">
        <v>121</v>
      </c>
      <c r="D313">
        <v>254780641</v>
      </c>
      <c r="E313" t="s">
        <v>11</v>
      </c>
      <c r="F313" t="s">
        <v>1836</v>
      </c>
      <c r="G313" t="s">
        <v>11</v>
      </c>
      <c r="H313" t="s">
        <v>11</v>
      </c>
      <c r="I313" t="s">
        <v>3379</v>
      </c>
      <c r="J313" s="42" t="s">
        <v>4254</v>
      </c>
      <c r="K313">
        <v>627893</v>
      </c>
      <c r="L313">
        <v>628258</v>
      </c>
      <c r="M313">
        <f t="shared" si="30"/>
        <v>366</v>
      </c>
      <c r="N313">
        <f t="shared" si="33"/>
        <v>0</v>
      </c>
      <c r="O313">
        <f t="shared" si="34"/>
        <v>-12</v>
      </c>
      <c r="P313">
        <f t="shared" si="31"/>
        <v>0</v>
      </c>
      <c r="Q313">
        <f t="shared" si="35"/>
        <v>4</v>
      </c>
      <c r="T313">
        <f t="shared" si="32"/>
        <v>0</v>
      </c>
      <c r="U313">
        <f t="shared" si="29"/>
        <v>1620</v>
      </c>
    </row>
    <row r="314" spans="1:21" x14ac:dyDescent="0.3">
      <c r="A314" t="s">
        <v>1837</v>
      </c>
      <c r="B314" t="s">
        <v>11</v>
      </c>
      <c r="C314">
        <v>110</v>
      </c>
      <c r="D314">
        <v>254780640</v>
      </c>
      <c r="E314" t="s">
        <v>11</v>
      </c>
      <c r="F314" t="s">
        <v>1838</v>
      </c>
      <c r="G314" t="s">
        <v>11</v>
      </c>
      <c r="H314" t="s">
        <v>1839</v>
      </c>
      <c r="I314" t="s">
        <v>3379</v>
      </c>
      <c r="J314" s="42" t="s">
        <v>4254</v>
      </c>
      <c r="K314">
        <v>628237</v>
      </c>
      <c r="L314">
        <v>628569</v>
      </c>
      <c r="M314">
        <f t="shared" si="30"/>
        <v>333</v>
      </c>
      <c r="N314">
        <f t="shared" si="33"/>
        <v>0</v>
      </c>
      <c r="O314">
        <f t="shared" si="34"/>
        <v>-20</v>
      </c>
      <c r="P314">
        <f t="shared" si="31"/>
        <v>1953</v>
      </c>
      <c r="Q314">
        <f t="shared" si="35"/>
        <v>5</v>
      </c>
      <c r="T314">
        <f t="shared" si="32"/>
        <v>0</v>
      </c>
      <c r="U314">
        <f t="shared" si="29"/>
        <v>1953</v>
      </c>
    </row>
    <row r="315" spans="1:21" x14ac:dyDescent="0.3">
      <c r="A315" t="s">
        <v>1842</v>
      </c>
      <c r="B315" t="s">
        <v>11</v>
      </c>
      <c r="C315">
        <v>384</v>
      </c>
      <c r="D315">
        <v>254780638</v>
      </c>
      <c r="E315" t="s">
        <v>1843</v>
      </c>
      <c r="F315" t="s">
        <v>1844</v>
      </c>
      <c r="G315" t="s">
        <v>11</v>
      </c>
      <c r="H315" t="s">
        <v>1845</v>
      </c>
      <c r="I315" t="s">
        <v>3799</v>
      </c>
      <c r="J315" s="42" t="s">
        <v>4254</v>
      </c>
      <c r="K315">
        <v>629789</v>
      </c>
      <c r="L315">
        <v>630943</v>
      </c>
      <c r="M315">
        <f t="shared" si="30"/>
        <v>1155</v>
      </c>
      <c r="N315">
        <f t="shared" si="33"/>
        <v>0</v>
      </c>
      <c r="O315">
        <f t="shared" si="34"/>
        <v>1221</v>
      </c>
      <c r="P315">
        <f t="shared" si="31"/>
        <v>0</v>
      </c>
      <c r="Q315">
        <f t="shared" si="35"/>
        <v>0</v>
      </c>
      <c r="T315">
        <f t="shared" si="32"/>
        <v>0</v>
      </c>
      <c r="U315">
        <f t="shared" si="29"/>
        <v>0</v>
      </c>
    </row>
    <row r="316" spans="1:21" x14ac:dyDescent="0.3">
      <c r="A316" t="s">
        <v>1846</v>
      </c>
      <c r="B316" t="s">
        <v>11</v>
      </c>
      <c r="C316">
        <v>652</v>
      </c>
      <c r="D316">
        <v>255764494</v>
      </c>
      <c r="E316" t="s">
        <v>1847</v>
      </c>
      <c r="F316" t="s">
        <v>1848</v>
      </c>
      <c r="G316" t="s">
        <v>11</v>
      </c>
      <c r="H316" t="s">
        <v>1849</v>
      </c>
      <c r="I316" t="s">
        <v>3800</v>
      </c>
      <c r="J316" s="42" t="s">
        <v>4254</v>
      </c>
      <c r="K316">
        <v>631010</v>
      </c>
      <c r="L316">
        <v>632968</v>
      </c>
      <c r="M316">
        <f t="shared" si="30"/>
        <v>1959</v>
      </c>
      <c r="N316">
        <f t="shared" si="33"/>
        <v>0</v>
      </c>
      <c r="O316">
        <f t="shared" si="34"/>
        <v>68</v>
      </c>
      <c r="P316">
        <f t="shared" si="31"/>
        <v>1959</v>
      </c>
      <c r="Q316">
        <f t="shared" si="35"/>
        <v>1</v>
      </c>
      <c r="T316">
        <f t="shared" si="32"/>
        <v>0</v>
      </c>
      <c r="U316">
        <f t="shared" si="29"/>
        <v>1959</v>
      </c>
    </row>
    <row r="317" spans="1:21" x14ac:dyDescent="0.3">
      <c r="A317" t="s">
        <v>4131</v>
      </c>
      <c r="B317" t="s">
        <v>11</v>
      </c>
      <c r="C317">
        <v>75</v>
      </c>
      <c r="D317">
        <v>346722692</v>
      </c>
      <c r="E317" t="s">
        <v>11</v>
      </c>
      <c r="F317" t="s">
        <v>4132</v>
      </c>
      <c r="G317" t="s">
        <v>11</v>
      </c>
      <c r="H317" t="s">
        <v>11</v>
      </c>
      <c r="I317" t="s">
        <v>4205</v>
      </c>
      <c r="J317" s="27" t="s">
        <v>69</v>
      </c>
      <c r="K317">
        <v>634080</v>
      </c>
      <c r="L317">
        <v>634154</v>
      </c>
      <c r="M317">
        <f t="shared" si="30"/>
        <v>75</v>
      </c>
      <c r="N317">
        <f t="shared" si="33"/>
        <v>0</v>
      </c>
      <c r="O317">
        <f t="shared" si="34"/>
        <v>1113</v>
      </c>
      <c r="P317">
        <f t="shared" si="31"/>
        <v>0</v>
      </c>
      <c r="Q317">
        <f t="shared" si="35"/>
        <v>0</v>
      </c>
      <c r="T317">
        <f t="shared" si="32"/>
        <v>1</v>
      </c>
      <c r="U317">
        <f t="shared" si="29"/>
        <v>0</v>
      </c>
    </row>
    <row r="318" spans="1:21" x14ac:dyDescent="0.3">
      <c r="A318" t="s">
        <v>1853</v>
      </c>
      <c r="B318" t="s">
        <v>11</v>
      </c>
      <c r="C318">
        <v>412</v>
      </c>
      <c r="D318">
        <v>254780635</v>
      </c>
      <c r="E318" t="s">
        <v>11</v>
      </c>
      <c r="F318" t="s">
        <v>1854</v>
      </c>
      <c r="G318" t="s">
        <v>11</v>
      </c>
      <c r="H318" t="s">
        <v>1855</v>
      </c>
      <c r="I318" t="s">
        <v>3379</v>
      </c>
      <c r="J318" s="42" t="s">
        <v>4254</v>
      </c>
      <c r="K318">
        <v>634351</v>
      </c>
      <c r="L318">
        <v>635589</v>
      </c>
      <c r="M318">
        <f t="shared" si="30"/>
        <v>1239</v>
      </c>
      <c r="N318">
        <f t="shared" si="33"/>
        <v>0</v>
      </c>
      <c r="O318">
        <f t="shared" si="34"/>
        <v>198</v>
      </c>
      <c r="P318">
        <f t="shared" si="31"/>
        <v>1239</v>
      </c>
      <c r="Q318">
        <f t="shared" si="35"/>
        <v>1</v>
      </c>
      <c r="T318">
        <f t="shared" si="32"/>
        <v>1</v>
      </c>
      <c r="U318">
        <f t="shared" si="29"/>
        <v>1239</v>
      </c>
    </row>
    <row r="319" spans="1:21" x14ac:dyDescent="0.3">
      <c r="A319" t="s">
        <v>1856</v>
      </c>
      <c r="B319" t="s">
        <v>11</v>
      </c>
      <c r="C319">
        <v>429</v>
      </c>
      <c r="D319">
        <v>254780634</v>
      </c>
      <c r="E319" t="s">
        <v>11</v>
      </c>
      <c r="F319" t="s">
        <v>1857</v>
      </c>
      <c r="G319" t="s">
        <v>11</v>
      </c>
      <c r="H319" t="s">
        <v>1762</v>
      </c>
      <c r="I319" t="s">
        <v>3802</v>
      </c>
      <c r="J319" s="42" t="s">
        <v>4254</v>
      </c>
      <c r="K319">
        <v>635846</v>
      </c>
      <c r="L319">
        <v>637135</v>
      </c>
      <c r="M319">
        <f t="shared" si="30"/>
        <v>1290</v>
      </c>
      <c r="N319">
        <f t="shared" si="33"/>
        <v>0</v>
      </c>
      <c r="O319">
        <f t="shared" si="34"/>
        <v>258</v>
      </c>
      <c r="P319">
        <f t="shared" si="31"/>
        <v>0</v>
      </c>
      <c r="Q319">
        <f t="shared" si="35"/>
        <v>0</v>
      </c>
      <c r="T319">
        <f t="shared" si="32"/>
        <v>0</v>
      </c>
      <c r="U319">
        <f t="shared" si="29"/>
        <v>0</v>
      </c>
    </row>
    <row r="320" spans="1:21" x14ac:dyDescent="0.3">
      <c r="A320" t="s">
        <v>1861</v>
      </c>
      <c r="B320" t="s">
        <v>11</v>
      </c>
      <c r="C320">
        <v>71</v>
      </c>
      <c r="D320">
        <v>254780632</v>
      </c>
      <c r="E320" t="s">
        <v>11</v>
      </c>
      <c r="F320" t="s">
        <v>1862</v>
      </c>
      <c r="G320" t="s">
        <v>11</v>
      </c>
      <c r="H320" t="s">
        <v>11</v>
      </c>
      <c r="I320" t="s">
        <v>3379</v>
      </c>
      <c r="J320" s="42" t="s">
        <v>4254</v>
      </c>
      <c r="K320">
        <v>638344</v>
      </c>
      <c r="L320">
        <v>638559</v>
      </c>
      <c r="M320">
        <f t="shared" si="30"/>
        <v>216</v>
      </c>
      <c r="N320">
        <f t="shared" si="33"/>
        <v>0</v>
      </c>
      <c r="O320">
        <f t="shared" si="34"/>
        <v>1210</v>
      </c>
      <c r="P320">
        <f t="shared" si="31"/>
        <v>0</v>
      </c>
      <c r="Q320">
        <f t="shared" si="35"/>
        <v>0</v>
      </c>
      <c r="T320">
        <f t="shared" si="32"/>
        <v>0</v>
      </c>
      <c r="U320">
        <f t="shared" si="29"/>
        <v>0</v>
      </c>
    </row>
    <row r="321" spans="1:21" x14ac:dyDescent="0.3">
      <c r="A321" t="s">
        <v>1863</v>
      </c>
      <c r="B321" t="s">
        <v>11</v>
      </c>
      <c r="C321">
        <v>62</v>
      </c>
      <c r="D321">
        <v>254780631</v>
      </c>
      <c r="E321" t="s">
        <v>11</v>
      </c>
      <c r="F321" t="s">
        <v>1864</v>
      </c>
      <c r="G321" t="s">
        <v>11</v>
      </c>
      <c r="H321" t="s">
        <v>11</v>
      </c>
      <c r="I321" t="s">
        <v>3379</v>
      </c>
      <c r="J321" s="42" t="s">
        <v>4254</v>
      </c>
      <c r="K321">
        <v>639158</v>
      </c>
      <c r="L321">
        <v>639346</v>
      </c>
      <c r="M321">
        <f t="shared" si="30"/>
        <v>189</v>
      </c>
      <c r="N321">
        <f t="shared" si="33"/>
        <v>0</v>
      </c>
      <c r="O321">
        <f t="shared" si="34"/>
        <v>600</v>
      </c>
      <c r="P321">
        <f t="shared" si="31"/>
        <v>0</v>
      </c>
      <c r="Q321">
        <f t="shared" si="35"/>
        <v>0</v>
      </c>
      <c r="T321">
        <f t="shared" si="32"/>
        <v>0</v>
      </c>
      <c r="U321">
        <f t="shared" si="29"/>
        <v>0</v>
      </c>
    </row>
    <row r="322" spans="1:21" x14ac:dyDescent="0.3">
      <c r="A322" t="s">
        <v>1875</v>
      </c>
      <c r="B322" t="s">
        <v>11</v>
      </c>
      <c r="C322">
        <v>502</v>
      </c>
      <c r="D322">
        <v>254780627</v>
      </c>
      <c r="E322" t="s">
        <v>1080</v>
      </c>
      <c r="F322" t="s">
        <v>1876</v>
      </c>
      <c r="G322" t="s">
        <v>11</v>
      </c>
      <c r="H322" t="s">
        <v>1877</v>
      </c>
      <c r="I322" t="s">
        <v>3807</v>
      </c>
      <c r="J322" s="42" t="s">
        <v>4254</v>
      </c>
      <c r="K322">
        <v>643376</v>
      </c>
      <c r="L322">
        <v>644884</v>
      </c>
      <c r="M322">
        <f t="shared" si="30"/>
        <v>1509</v>
      </c>
      <c r="N322">
        <f t="shared" si="33"/>
        <v>0</v>
      </c>
      <c r="O322">
        <f t="shared" si="34"/>
        <v>4031</v>
      </c>
      <c r="P322">
        <f t="shared" si="31"/>
        <v>0</v>
      </c>
      <c r="Q322">
        <f t="shared" si="35"/>
        <v>0</v>
      </c>
      <c r="T322">
        <f t="shared" si="32"/>
        <v>0</v>
      </c>
      <c r="U322">
        <f t="shared" ref="U322:U385" si="36">IF(Q322 &lt;&gt; 0, M322 + U321, 0)</f>
        <v>0</v>
      </c>
    </row>
    <row r="323" spans="1:21" x14ac:dyDescent="0.3">
      <c r="A323" t="s">
        <v>1878</v>
      </c>
      <c r="B323" t="s">
        <v>11</v>
      </c>
      <c r="C323">
        <v>90</v>
      </c>
      <c r="D323">
        <v>254780626</v>
      </c>
      <c r="E323" t="s">
        <v>1879</v>
      </c>
      <c r="F323" t="s">
        <v>1880</v>
      </c>
      <c r="G323" t="s">
        <v>11</v>
      </c>
      <c r="H323" t="s">
        <v>1881</v>
      </c>
      <c r="I323" t="s">
        <v>3808</v>
      </c>
      <c r="J323" s="42" t="s">
        <v>4254</v>
      </c>
      <c r="K323">
        <v>645443</v>
      </c>
      <c r="L323">
        <v>645715</v>
      </c>
      <c r="M323">
        <f t="shared" ref="M323:M386" si="37">ABS(L323-K323)+1</f>
        <v>273</v>
      </c>
      <c r="N323">
        <f t="shared" si="33"/>
        <v>0</v>
      </c>
      <c r="O323">
        <f t="shared" si="34"/>
        <v>560</v>
      </c>
      <c r="P323">
        <f t="shared" ref="P323:P386" si="38">IF(U324 &lt;&gt; 0, 0, U323)</f>
        <v>0</v>
      </c>
      <c r="Q323">
        <f t="shared" si="35"/>
        <v>0</v>
      </c>
      <c r="T323">
        <f t="shared" ref="T323:T386" si="39">IF(O323&gt;0, IF(J323 = "CDS", IF(J322 = "RNA", 1, 0), 0), 0)+IF(O323&gt;0, IF(J323 = "RNA", IF(J322 = "CDS", 1, 0), 0), 0)</f>
        <v>0</v>
      </c>
      <c r="U323">
        <f t="shared" si="36"/>
        <v>0</v>
      </c>
    </row>
    <row r="324" spans="1:21" x14ac:dyDescent="0.3">
      <c r="A324" t="s">
        <v>1882</v>
      </c>
      <c r="B324" t="s">
        <v>11</v>
      </c>
      <c r="C324">
        <v>289</v>
      </c>
      <c r="D324">
        <v>254780625</v>
      </c>
      <c r="E324" t="s">
        <v>1883</v>
      </c>
      <c r="F324" t="s">
        <v>1884</v>
      </c>
      <c r="G324" t="s">
        <v>11</v>
      </c>
      <c r="H324" t="s">
        <v>1885</v>
      </c>
      <c r="I324" t="s">
        <v>3809</v>
      </c>
      <c r="J324" s="42" t="s">
        <v>4254</v>
      </c>
      <c r="K324">
        <v>645888</v>
      </c>
      <c r="L324">
        <v>646757</v>
      </c>
      <c r="M324">
        <f t="shared" si="37"/>
        <v>870</v>
      </c>
      <c r="N324">
        <f t="shared" ref="N324:N387" si="40">IF(O324&lt;0, IF(J324 = "CDS", IF(J323 = "RNA", 1, 0), 0), 0)+IF(O324&lt;0, IF(J324 = "RNA", IF(J323 = "CDS", 1, 0), 0), 0)</f>
        <v>0</v>
      </c>
      <c r="O324">
        <f t="shared" ref="O324:O387" si="41">K324-L323+1</f>
        <v>174</v>
      </c>
      <c r="P324">
        <f t="shared" si="38"/>
        <v>870</v>
      </c>
      <c r="Q324">
        <f t="shared" ref="Q324:Q387" si="42">IF(O324&lt;R$1, Q323 + 1, 0)</f>
        <v>1</v>
      </c>
      <c r="T324">
        <f t="shared" si="39"/>
        <v>0</v>
      </c>
      <c r="U324">
        <f t="shared" si="36"/>
        <v>870</v>
      </c>
    </row>
    <row r="325" spans="1:21" x14ac:dyDescent="0.3">
      <c r="A325" t="s">
        <v>4133</v>
      </c>
      <c r="B325" t="s">
        <v>11</v>
      </c>
      <c r="C325">
        <v>87</v>
      </c>
      <c r="D325">
        <v>346722692</v>
      </c>
      <c r="E325" t="s">
        <v>11</v>
      </c>
      <c r="F325" t="s">
        <v>4134</v>
      </c>
      <c r="G325" t="s">
        <v>11</v>
      </c>
      <c r="H325" t="s">
        <v>11</v>
      </c>
      <c r="I325" t="s">
        <v>4191</v>
      </c>
      <c r="J325" s="27" t="s">
        <v>69</v>
      </c>
      <c r="K325">
        <v>661017</v>
      </c>
      <c r="L325">
        <v>661103</v>
      </c>
      <c r="M325">
        <f t="shared" si="37"/>
        <v>87</v>
      </c>
      <c r="N325">
        <f t="shared" si="40"/>
        <v>0</v>
      </c>
      <c r="O325">
        <f t="shared" si="41"/>
        <v>14261</v>
      </c>
      <c r="P325">
        <f t="shared" si="38"/>
        <v>0</v>
      </c>
      <c r="Q325">
        <f t="shared" si="42"/>
        <v>0</v>
      </c>
      <c r="T325">
        <f t="shared" si="39"/>
        <v>1</v>
      </c>
      <c r="U325">
        <f t="shared" si="36"/>
        <v>0</v>
      </c>
    </row>
    <row r="326" spans="1:21" x14ac:dyDescent="0.3">
      <c r="A326" t="s">
        <v>1934</v>
      </c>
      <c r="B326" t="s">
        <v>11</v>
      </c>
      <c r="C326">
        <v>302</v>
      </c>
      <c r="D326">
        <v>254780611</v>
      </c>
      <c r="E326" t="s">
        <v>1935</v>
      </c>
      <c r="F326" t="s">
        <v>1936</v>
      </c>
      <c r="G326" t="s">
        <v>11</v>
      </c>
      <c r="H326" t="s">
        <v>548</v>
      </c>
      <c r="I326" t="s">
        <v>3822</v>
      </c>
      <c r="J326" s="42" t="s">
        <v>4254</v>
      </c>
      <c r="K326">
        <v>664409</v>
      </c>
      <c r="L326">
        <v>665317</v>
      </c>
      <c r="M326">
        <f t="shared" si="37"/>
        <v>909</v>
      </c>
      <c r="N326">
        <f t="shared" si="40"/>
        <v>0</v>
      </c>
      <c r="O326">
        <f t="shared" si="41"/>
        <v>3307</v>
      </c>
      <c r="P326">
        <f t="shared" si="38"/>
        <v>0</v>
      </c>
      <c r="Q326">
        <f t="shared" si="42"/>
        <v>0</v>
      </c>
      <c r="T326">
        <f t="shared" si="39"/>
        <v>1</v>
      </c>
      <c r="U326">
        <f t="shared" si="36"/>
        <v>0</v>
      </c>
    </row>
    <row r="327" spans="1:21" x14ac:dyDescent="0.3">
      <c r="A327" t="s">
        <v>1937</v>
      </c>
      <c r="B327" t="s">
        <v>11</v>
      </c>
      <c r="C327">
        <v>340</v>
      </c>
      <c r="D327">
        <v>254780610</v>
      </c>
      <c r="E327" t="s">
        <v>1938</v>
      </c>
      <c r="F327" t="s">
        <v>1939</v>
      </c>
      <c r="G327" t="s">
        <v>11</v>
      </c>
      <c r="H327" t="s">
        <v>1940</v>
      </c>
      <c r="I327" t="s">
        <v>3823</v>
      </c>
      <c r="J327" s="42" t="s">
        <v>4254</v>
      </c>
      <c r="K327">
        <v>665465</v>
      </c>
      <c r="L327">
        <v>666487</v>
      </c>
      <c r="M327">
        <f t="shared" si="37"/>
        <v>1023</v>
      </c>
      <c r="N327">
        <f t="shared" si="40"/>
        <v>0</v>
      </c>
      <c r="O327">
        <f t="shared" si="41"/>
        <v>149</v>
      </c>
      <c r="P327">
        <f t="shared" si="38"/>
        <v>1023</v>
      </c>
      <c r="Q327">
        <f t="shared" si="42"/>
        <v>1</v>
      </c>
      <c r="T327">
        <f t="shared" si="39"/>
        <v>0</v>
      </c>
      <c r="U327">
        <f t="shared" si="36"/>
        <v>1023</v>
      </c>
    </row>
    <row r="328" spans="1:21" x14ac:dyDescent="0.3">
      <c r="A328" t="s">
        <v>1941</v>
      </c>
      <c r="B328" t="s">
        <v>11</v>
      </c>
      <c r="C328">
        <v>309</v>
      </c>
      <c r="D328">
        <v>255764495</v>
      </c>
      <c r="E328" t="s">
        <v>11</v>
      </c>
      <c r="F328" t="s">
        <v>1942</v>
      </c>
      <c r="G328" t="s">
        <v>11</v>
      </c>
      <c r="H328" t="s">
        <v>1943</v>
      </c>
      <c r="I328" t="s">
        <v>3824</v>
      </c>
      <c r="J328" s="42" t="s">
        <v>4254</v>
      </c>
      <c r="K328">
        <v>666731</v>
      </c>
      <c r="L328">
        <v>667660</v>
      </c>
      <c r="M328">
        <f t="shared" si="37"/>
        <v>930</v>
      </c>
      <c r="N328">
        <f t="shared" si="40"/>
        <v>0</v>
      </c>
      <c r="O328">
        <f t="shared" si="41"/>
        <v>245</v>
      </c>
      <c r="P328">
        <f t="shared" si="38"/>
        <v>0</v>
      </c>
      <c r="Q328">
        <f t="shared" si="42"/>
        <v>0</v>
      </c>
      <c r="T328">
        <f t="shared" si="39"/>
        <v>0</v>
      </c>
      <c r="U328">
        <f t="shared" si="36"/>
        <v>0</v>
      </c>
    </row>
    <row r="329" spans="1:21" x14ac:dyDescent="0.3">
      <c r="A329" t="s">
        <v>1947</v>
      </c>
      <c r="B329" t="s">
        <v>11</v>
      </c>
      <c r="C329">
        <v>131</v>
      </c>
      <c r="D329">
        <v>254780607</v>
      </c>
      <c r="E329" t="s">
        <v>11</v>
      </c>
      <c r="F329" t="s">
        <v>1948</v>
      </c>
      <c r="G329" t="s">
        <v>11</v>
      </c>
      <c r="H329" t="s">
        <v>1949</v>
      </c>
      <c r="I329" t="s">
        <v>3379</v>
      </c>
      <c r="J329" s="42" t="s">
        <v>4254</v>
      </c>
      <c r="K329">
        <v>669428</v>
      </c>
      <c r="L329">
        <v>669823</v>
      </c>
      <c r="M329">
        <f t="shared" si="37"/>
        <v>396</v>
      </c>
      <c r="N329">
        <f t="shared" si="40"/>
        <v>0</v>
      </c>
      <c r="O329">
        <f t="shared" si="41"/>
        <v>1769</v>
      </c>
      <c r="P329">
        <f t="shared" si="38"/>
        <v>0</v>
      </c>
      <c r="Q329">
        <f t="shared" si="42"/>
        <v>0</v>
      </c>
      <c r="T329">
        <f t="shared" si="39"/>
        <v>0</v>
      </c>
      <c r="U329">
        <f t="shared" si="36"/>
        <v>0</v>
      </c>
    </row>
    <row r="330" spans="1:21" x14ac:dyDescent="0.3">
      <c r="A330" t="s">
        <v>1950</v>
      </c>
      <c r="B330" t="s">
        <v>11</v>
      </c>
      <c r="C330">
        <v>744</v>
      </c>
      <c r="D330">
        <v>254780606</v>
      </c>
      <c r="E330" t="s">
        <v>1319</v>
      </c>
      <c r="F330" t="s">
        <v>1951</v>
      </c>
      <c r="G330" t="s">
        <v>11</v>
      </c>
      <c r="H330" t="s">
        <v>1321</v>
      </c>
      <c r="I330" t="s">
        <v>3754</v>
      </c>
      <c r="J330" s="42" t="s">
        <v>4254</v>
      </c>
      <c r="K330">
        <v>670382</v>
      </c>
      <c r="L330">
        <v>672616</v>
      </c>
      <c r="M330">
        <f t="shared" si="37"/>
        <v>2235</v>
      </c>
      <c r="N330">
        <f t="shared" si="40"/>
        <v>0</v>
      </c>
      <c r="O330">
        <f t="shared" si="41"/>
        <v>560</v>
      </c>
      <c r="P330">
        <f t="shared" si="38"/>
        <v>0</v>
      </c>
      <c r="Q330">
        <f t="shared" si="42"/>
        <v>0</v>
      </c>
      <c r="T330">
        <f t="shared" si="39"/>
        <v>0</v>
      </c>
      <c r="U330">
        <f t="shared" si="36"/>
        <v>0</v>
      </c>
    </row>
    <row r="331" spans="1:21" x14ac:dyDescent="0.3">
      <c r="A331" t="s">
        <v>1955</v>
      </c>
      <c r="B331" t="s">
        <v>11</v>
      </c>
      <c r="C331">
        <v>401</v>
      </c>
      <c r="D331">
        <v>254780604</v>
      </c>
      <c r="E331" t="s">
        <v>1956</v>
      </c>
      <c r="F331" t="s">
        <v>1957</v>
      </c>
      <c r="G331" t="s">
        <v>11</v>
      </c>
      <c r="H331" t="s">
        <v>1193</v>
      </c>
      <c r="I331" t="s">
        <v>3827</v>
      </c>
      <c r="J331" s="42" t="s">
        <v>4254</v>
      </c>
      <c r="K331">
        <v>675046</v>
      </c>
      <c r="L331">
        <v>676251</v>
      </c>
      <c r="M331">
        <f t="shared" si="37"/>
        <v>1206</v>
      </c>
      <c r="N331">
        <f t="shared" si="40"/>
        <v>0</v>
      </c>
      <c r="O331">
        <f t="shared" si="41"/>
        <v>2431</v>
      </c>
      <c r="P331">
        <f t="shared" si="38"/>
        <v>0</v>
      </c>
      <c r="Q331">
        <f t="shared" si="42"/>
        <v>0</v>
      </c>
      <c r="T331">
        <f t="shared" si="39"/>
        <v>0</v>
      </c>
      <c r="U331">
        <f t="shared" si="36"/>
        <v>0</v>
      </c>
    </row>
    <row r="332" spans="1:21" x14ac:dyDescent="0.3">
      <c r="A332" t="s">
        <v>1958</v>
      </c>
      <c r="B332" t="s">
        <v>11</v>
      </c>
      <c r="C332">
        <v>282</v>
      </c>
      <c r="D332">
        <v>254780603</v>
      </c>
      <c r="E332" t="s">
        <v>11</v>
      </c>
      <c r="F332" t="s">
        <v>1959</v>
      </c>
      <c r="G332" t="s">
        <v>11</v>
      </c>
      <c r="H332" t="s">
        <v>1960</v>
      </c>
      <c r="I332" t="s">
        <v>3828</v>
      </c>
      <c r="J332" s="42" t="s">
        <v>4254</v>
      </c>
      <c r="K332">
        <v>676440</v>
      </c>
      <c r="L332">
        <v>677288</v>
      </c>
      <c r="M332">
        <f t="shared" si="37"/>
        <v>849</v>
      </c>
      <c r="N332">
        <f t="shared" si="40"/>
        <v>0</v>
      </c>
      <c r="O332">
        <f t="shared" si="41"/>
        <v>190</v>
      </c>
      <c r="P332">
        <f t="shared" si="38"/>
        <v>849</v>
      </c>
      <c r="Q332">
        <f t="shared" si="42"/>
        <v>1</v>
      </c>
      <c r="T332">
        <f t="shared" si="39"/>
        <v>0</v>
      </c>
      <c r="U332">
        <f t="shared" si="36"/>
        <v>849</v>
      </c>
    </row>
    <row r="333" spans="1:21" x14ac:dyDescent="0.3">
      <c r="A333" t="s">
        <v>1968</v>
      </c>
      <c r="B333" t="s">
        <v>11</v>
      </c>
      <c r="C333">
        <v>200</v>
      </c>
      <c r="D333">
        <v>254780600</v>
      </c>
      <c r="E333" t="s">
        <v>1969</v>
      </c>
      <c r="F333" t="s">
        <v>1970</v>
      </c>
      <c r="G333" t="s">
        <v>11</v>
      </c>
      <c r="H333" t="s">
        <v>1971</v>
      </c>
      <c r="I333" t="s">
        <v>3831</v>
      </c>
      <c r="J333" s="42" t="s">
        <v>4254</v>
      </c>
      <c r="K333">
        <v>681399</v>
      </c>
      <c r="L333">
        <v>682001</v>
      </c>
      <c r="M333">
        <f t="shared" si="37"/>
        <v>603</v>
      </c>
      <c r="N333">
        <f t="shared" si="40"/>
        <v>0</v>
      </c>
      <c r="O333">
        <f t="shared" si="41"/>
        <v>4112</v>
      </c>
      <c r="P333">
        <f t="shared" si="38"/>
        <v>0</v>
      </c>
      <c r="Q333">
        <f t="shared" si="42"/>
        <v>0</v>
      </c>
      <c r="T333">
        <f t="shared" si="39"/>
        <v>0</v>
      </c>
      <c r="U333">
        <f t="shared" si="36"/>
        <v>0</v>
      </c>
    </row>
    <row r="334" spans="1:21" x14ac:dyDescent="0.3">
      <c r="A334" t="s">
        <v>1972</v>
      </c>
      <c r="B334" t="s">
        <v>11</v>
      </c>
      <c r="C334">
        <v>616</v>
      </c>
      <c r="D334">
        <v>255764496</v>
      </c>
      <c r="E334" t="s">
        <v>1973</v>
      </c>
      <c r="F334" t="s">
        <v>1974</v>
      </c>
      <c r="G334" t="s">
        <v>11</v>
      </c>
      <c r="H334" t="s">
        <v>1975</v>
      </c>
      <c r="I334" t="s">
        <v>3832</v>
      </c>
      <c r="J334" s="42" t="s">
        <v>4254</v>
      </c>
      <c r="K334">
        <v>682088</v>
      </c>
      <c r="L334">
        <v>683938</v>
      </c>
      <c r="M334">
        <f t="shared" si="37"/>
        <v>1851</v>
      </c>
      <c r="N334">
        <f t="shared" si="40"/>
        <v>0</v>
      </c>
      <c r="O334">
        <f t="shared" si="41"/>
        <v>88</v>
      </c>
      <c r="P334">
        <f t="shared" si="38"/>
        <v>1851</v>
      </c>
      <c r="Q334">
        <f t="shared" si="42"/>
        <v>1</v>
      </c>
      <c r="T334">
        <f t="shared" si="39"/>
        <v>0</v>
      </c>
      <c r="U334">
        <f t="shared" si="36"/>
        <v>1851</v>
      </c>
    </row>
    <row r="335" spans="1:21" x14ac:dyDescent="0.3">
      <c r="A335" t="s">
        <v>1984</v>
      </c>
      <c r="B335" t="s">
        <v>11</v>
      </c>
      <c r="C335">
        <v>289</v>
      </c>
      <c r="D335">
        <v>254780595</v>
      </c>
      <c r="E335" t="s">
        <v>11</v>
      </c>
      <c r="F335" t="s">
        <v>1985</v>
      </c>
      <c r="G335" t="s">
        <v>11</v>
      </c>
      <c r="H335" t="s">
        <v>1986</v>
      </c>
      <c r="I335" t="s">
        <v>3833</v>
      </c>
      <c r="J335" s="42" t="s">
        <v>4254</v>
      </c>
      <c r="K335">
        <v>688736</v>
      </c>
      <c r="L335">
        <v>689605</v>
      </c>
      <c r="M335">
        <f t="shared" si="37"/>
        <v>870</v>
      </c>
      <c r="N335">
        <f t="shared" si="40"/>
        <v>0</v>
      </c>
      <c r="O335">
        <f t="shared" si="41"/>
        <v>4799</v>
      </c>
      <c r="P335">
        <f t="shared" si="38"/>
        <v>0</v>
      </c>
      <c r="Q335">
        <f t="shared" si="42"/>
        <v>0</v>
      </c>
      <c r="T335">
        <f t="shared" si="39"/>
        <v>0</v>
      </c>
      <c r="U335">
        <f t="shared" si="36"/>
        <v>0</v>
      </c>
    </row>
    <row r="336" spans="1:21" x14ac:dyDescent="0.3">
      <c r="A336" t="s">
        <v>1987</v>
      </c>
      <c r="B336" t="s">
        <v>11</v>
      </c>
      <c r="C336">
        <v>230</v>
      </c>
      <c r="D336">
        <v>254780594</v>
      </c>
      <c r="E336" t="s">
        <v>11</v>
      </c>
      <c r="F336" t="s">
        <v>1988</v>
      </c>
      <c r="G336" t="s">
        <v>11</v>
      </c>
      <c r="H336" t="s">
        <v>1989</v>
      </c>
      <c r="I336" t="s">
        <v>3834</v>
      </c>
      <c r="J336" s="42" t="s">
        <v>4254</v>
      </c>
      <c r="K336">
        <v>689683</v>
      </c>
      <c r="L336">
        <v>690375</v>
      </c>
      <c r="M336">
        <f t="shared" si="37"/>
        <v>693</v>
      </c>
      <c r="N336">
        <f t="shared" si="40"/>
        <v>0</v>
      </c>
      <c r="O336">
        <f t="shared" si="41"/>
        <v>79</v>
      </c>
      <c r="P336">
        <f t="shared" si="38"/>
        <v>693</v>
      </c>
      <c r="Q336">
        <f t="shared" si="42"/>
        <v>1</v>
      </c>
      <c r="T336">
        <f t="shared" si="39"/>
        <v>0</v>
      </c>
      <c r="U336">
        <f t="shared" si="36"/>
        <v>693</v>
      </c>
    </row>
    <row r="337" spans="1:21" x14ac:dyDescent="0.3">
      <c r="A337" t="s">
        <v>1994</v>
      </c>
      <c r="B337" t="s">
        <v>11</v>
      </c>
      <c r="C337">
        <v>271</v>
      </c>
      <c r="D337">
        <v>254780592</v>
      </c>
      <c r="E337" t="s">
        <v>11</v>
      </c>
      <c r="F337" t="s">
        <v>1995</v>
      </c>
      <c r="G337" t="s">
        <v>11</v>
      </c>
      <c r="H337" t="s">
        <v>1996</v>
      </c>
      <c r="I337" t="s">
        <v>3836</v>
      </c>
      <c r="J337" s="42" t="s">
        <v>4254</v>
      </c>
      <c r="K337">
        <v>691544</v>
      </c>
      <c r="L337">
        <v>692359</v>
      </c>
      <c r="M337">
        <f t="shared" si="37"/>
        <v>816</v>
      </c>
      <c r="N337">
        <f t="shared" si="40"/>
        <v>0</v>
      </c>
      <c r="O337">
        <f t="shared" si="41"/>
        <v>1170</v>
      </c>
      <c r="P337">
        <f t="shared" si="38"/>
        <v>0</v>
      </c>
      <c r="Q337">
        <f t="shared" si="42"/>
        <v>0</v>
      </c>
      <c r="T337">
        <f t="shared" si="39"/>
        <v>0</v>
      </c>
      <c r="U337">
        <f t="shared" si="36"/>
        <v>0</v>
      </c>
    </row>
    <row r="338" spans="1:21" x14ac:dyDescent="0.3">
      <c r="A338" t="s">
        <v>1997</v>
      </c>
      <c r="B338" t="s">
        <v>11</v>
      </c>
      <c r="C338">
        <v>273</v>
      </c>
      <c r="D338">
        <v>254780591</v>
      </c>
      <c r="E338" t="s">
        <v>11</v>
      </c>
      <c r="F338" t="s">
        <v>1998</v>
      </c>
      <c r="G338" t="s">
        <v>11</v>
      </c>
      <c r="H338" t="s">
        <v>1999</v>
      </c>
      <c r="I338" t="s">
        <v>3837</v>
      </c>
      <c r="J338" s="42" t="s">
        <v>4254</v>
      </c>
      <c r="K338">
        <v>692688</v>
      </c>
      <c r="L338">
        <v>693509</v>
      </c>
      <c r="M338">
        <f t="shared" si="37"/>
        <v>822</v>
      </c>
      <c r="N338">
        <f t="shared" si="40"/>
        <v>0</v>
      </c>
      <c r="O338">
        <f t="shared" si="41"/>
        <v>330</v>
      </c>
      <c r="P338">
        <f t="shared" si="38"/>
        <v>0</v>
      </c>
      <c r="Q338">
        <f t="shared" si="42"/>
        <v>0</v>
      </c>
      <c r="T338">
        <f t="shared" si="39"/>
        <v>0</v>
      </c>
      <c r="U338">
        <f t="shared" si="36"/>
        <v>0</v>
      </c>
    </row>
    <row r="339" spans="1:21" x14ac:dyDescent="0.3">
      <c r="A339" t="s">
        <v>2000</v>
      </c>
      <c r="B339" t="s">
        <v>11</v>
      </c>
      <c r="C339">
        <v>91</v>
      </c>
      <c r="D339">
        <v>254780590</v>
      </c>
      <c r="E339" t="s">
        <v>11</v>
      </c>
      <c r="F339" t="s">
        <v>2001</v>
      </c>
      <c r="G339" t="s">
        <v>11</v>
      </c>
      <c r="H339" t="s">
        <v>11</v>
      </c>
      <c r="I339" t="s">
        <v>3379</v>
      </c>
      <c r="J339" s="42" t="s">
        <v>4254</v>
      </c>
      <c r="K339">
        <v>693711</v>
      </c>
      <c r="L339">
        <v>693986</v>
      </c>
      <c r="M339">
        <f t="shared" si="37"/>
        <v>276</v>
      </c>
      <c r="N339">
        <f t="shared" si="40"/>
        <v>0</v>
      </c>
      <c r="O339">
        <f t="shared" si="41"/>
        <v>203</v>
      </c>
      <c r="P339">
        <f t="shared" si="38"/>
        <v>0</v>
      </c>
      <c r="Q339">
        <f t="shared" si="42"/>
        <v>0</v>
      </c>
      <c r="T339">
        <f t="shared" si="39"/>
        <v>0</v>
      </c>
      <c r="U339">
        <f t="shared" si="36"/>
        <v>0</v>
      </c>
    </row>
    <row r="340" spans="1:21" x14ac:dyDescent="0.3">
      <c r="A340" t="s">
        <v>2002</v>
      </c>
      <c r="B340" t="s">
        <v>11</v>
      </c>
      <c r="C340">
        <v>239</v>
      </c>
      <c r="D340">
        <v>254780589</v>
      </c>
      <c r="E340" t="s">
        <v>11</v>
      </c>
      <c r="F340" t="s">
        <v>2003</v>
      </c>
      <c r="G340" t="s">
        <v>11</v>
      </c>
      <c r="H340" t="s">
        <v>2004</v>
      </c>
      <c r="I340" t="s">
        <v>3379</v>
      </c>
      <c r="J340" s="42" t="s">
        <v>4254</v>
      </c>
      <c r="K340">
        <v>694297</v>
      </c>
      <c r="L340">
        <v>695016</v>
      </c>
      <c r="M340">
        <f t="shared" si="37"/>
        <v>720</v>
      </c>
      <c r="N340">
        <f t="shared" si="40"/>
        <v>0</v>
      </c>
      <c r="O340">
        <f t="shared" si="41"/>
        <v>312</v>
      </c>
      <c r="P340">
        <f t="shared" si="38"/>
        <v>0</v>
      </c>
      <c r="Q340">
        <f t="shared" si="42"/>
        <v>0</v>
      </c>
      <c r="T340">
        <f t="shared" si="39"/>
        <v>0</v>
      </c>
      <c r="U340">
        <f t="shared" si="36"/>
        <v>0</v>
      </c>
    </row>
    <row r="341" spans="1:21" x14ac:dyDescent="0.3">
      <c r="A341" t="s">
        <v>2005</v>
      </c>
      <c r="B341" t="s">
        <v>11</v>
      </c>
      <c r="C341">
        <v>317</v>
      </c>
      <c r="D341">
        <v>254780588</v>
      </c>
      <c r="E341" t="s">
        <v>2006</v>
      </c>
      <c r="F341" t="s">
        <v>2007</v>
      </c>
      <c r="G341" t="s">
        <v>11</v>
      </c>
      <c r="H341" t="s">
        <v>2008</v>
      </c>
      <c r="I341" t="s">
        <v>3838</v>
      </c>
      <c r="J341" s="42" t="s">
        <v>4254</v>
      </c>
      <c r="K341">
        <v>695059</v>
      </c>
      <c r="L341">
        <v>696012</v>
      </c>
      <c r="M341">
        <f t="shared" si="37"/>
        <v>954</v>
      </c>
      <c r="N341">
        <f t="shared" si="40"/>
        <v>0</v>
      </c>
      <c r="O341">
        <f t="shared" si="41"/>
        <v>44</v>
      </c>
      <c r="P341">
        <f t="shared" si="38"/>
        <v>0</v>
      </c>
      <c r="Q341">
        <f t="shared" si="42"/>
        <v>1</v>
      </c>
      <c r="T341">
        <f t="shared" si="39"/>
        <v>0</v>
      </c>
      <c r="U341">
        <f t="shared" si="36"/>
        <v>954</v>
      </c>
    </row>
    <row r="342" spans="1:21" x14ac:dyDescent="0.3">
      <c r="A342" t="s">
        <v>2009</v>
      </c>
      <c r="B342" t="s">
        <v>11</v>
      </c>
      <c r="C342">
        <v>300</v>
      </c>
      <c r="D342">
        <v>255764498</v>
      </c>
      <c r="E342" t="s">
        <v>2010</v>
      </c>
      <c r="F342" t="s">
        <v>2011</v>
      </c>
      <c r="G342" t="s">
        <v>11</v>
      </c>
      <c r="H342" t="s">
        <v>43</v>
      </c>
      <c r="I342" t="s">
        <v>3839</v>
      </c>
      <c r="J342" s="42" t="s">
        <v>4254</v>
      </c>
      <c r="K342">
        <v>696058</v>
      </c>
      <c r="L342">
        <v>696960</v>
      </c>
      <c r="M342">
        <f t="shared" si="37"/>
        <v>903</v>
      </c>
      <c r="N342">
        <f t="shared" si="40"/>
        <v>0</v>
      </c>
      <c r="O342">
        <f t="shared" si="41"/>
        <v>47</v>
      </c>
      <c r="P342">
        <f t="shared" si="38"/>
        <v>1857</v>
      </c>
      <c r="Q342">
        <f t="shared" si="42"/>
        <v>2</v>
      </c>
      <c r="T342">
        <f t="shared" si="39"/>
        <v>0</v>
      </c>
      <c r="U342">
        <f t="shared" si="36"/>
        <v>1857</v>
      </c>
    </row>
    <row r="343" spans="1:21" x14ac:dyDescent="0.3">
      <c r="A343" t="s">
        <v>2012</v>
      </c>
      <c r="B343" t="s">
        <v>11</v>
      </c>
      <c r="C343">
        <v>101</v>
      </c>
      <c r="D343">
        <v>254780586</v>
      </c>
      <c r="E343" t="s">
        <v>11</v>
      </c>
      <c r="F343" t="s">
        <v>2013</v>
      </c>
      <c r="G343" t="s">
        <v>11</v>
      </c>
      <c r="H343" t="s">
        <v>2014</v>
      </c>
      <c r="I343" t="s">
        <v>3840</v>
      </c>
      <c r="J343" s="42" t="s">
        <v>4254</v>
      </c>
      <c r="K343">
        <v>697529</v>
      </c>
      <c r="L343">
        <v>697834</v>
      </c>
      <c r="M343">
        <f t="shared" si="37"/>
        <v>306</v>
      </c>
      <c r="N343">
        <f t="shared" si="40"/>
        <v>0</v>
      </c>
      <c r="O343">
        <f t="shared" si="41"/>
        <v>570</v>
      </c>
      <c r="P343">
        <f t="shared" si="38"/>
        <v>0</v>
      </c>
      <c r="Q343">
        <f t="shared" si="42"/>
        <v>0</v>
      </c>
      <c r="T343">
        <f t="shared" si="39"/>
        <v>0</v>
      </c>
      <c r="U343">
        <f t="shared" si="36"/>
        <v>0</v>
      </c>
    </row>
    <row r="344" spans="1:21" x14ac:dyDescent="0.3">
      <c r="A344" t="s">
        <v>2017</v>
      </c>
      <c r="B344" t="s">
        <v>11</v>
      </c>
      <c r="C344">
        <v>97</v>
      </c>
      <c r="D344">
        <v>254780584</v>
      </c>
      <c r="E344" t="s">
        <v>2018</v>
      </c>
      <c r="F344" t="s">
        <v>2019</v>
      </c>
      <c r="G344" t="s">
        <v>11</v>
      </c>
      <c r="H344" t="s">
        <v>2020</v>
      </c>
      <c r="I344" t="s">
        <v>3842</v>
      </c>
      <c r="J344" s="42" t="s">
        <v>4254</v>
      </c>
      <c r="K344">
        <v>698718</v>
      </c>
      <c r="L344">
        <v>699011</v>
      </c>
      <c r="M344">
        <f t="shared" si="37"/>
        <v>294</v>
      </c>
      <c r="N344">
        <f t="shared" si="40"/>
        <v>0</v>
      </c>
      <c r="O344">
        <f t="shared" si="41"/>
        <v>885</v>
      </c>
      <c r="P344">
        <f t="shared" si="38"/>
        <v>0</v>
      </c>
      <c r="Q344">
        <f t="shared" si="42"/>
        <v>0</v>
      </c>
      <c r="T344">
        <f t="shared" si="39"/>
        <v>0</v>
      </c>
      <c r="U344">
        <f t="shared" si="36"/>
        <v>0</v>
      </c>
    </row>
    <row r="345" spans="1:21" x14ac:dyDescent="0.3">
      <c r="A345" t="s">
        <v>2021</v>
      </c>
      <c r="B345" t="s">
        <v>11</v>
      </c>
      <c r="C345">
        <v>256</v>
      </c>
      <c r="D345">
        <v>254780583</v>
      </c>
      <c r="E345" t="s">
        <v>11</v>
      </c>
      <c r="F345" t="s">
        <v>2022</v>
      </c>
      <c r="G345" t="s">
        <v>11</v>
      </c>
      <c r="H345" t="s">
        <v>1469</v>
      </c>
      <c r="I345" t="s">
        <v>3843</v>
      </c>
      <c r="J345" s="42" t="s">
        <v>4254</v>
      </c>
      <c r="K345">
        <v>699385</v>
      </c>
      <c r="L345">
        <v>700155</v>
      </c>
      <c r="M345">
        <f t="shared" si="37"/>
        <v>771</v>
      </c>
      <c r="N345">
        <f t="shared" si="40"/>
        <v>0</v>
      </c>
      <c r="O345">
        <f t="shared" si="41"/>
        <v>375</v>
      </c>
      <c r="P345">
        <f t="shared" si="38"/>
        <v>0</v>
      </c>
      <c r="Q345">
        <f t="shared" si="42"/>
        <v>0</v>
      </c>
      <c r="T345">
        <f t="shared" si="39"/>
        <v>0</v>
      </c>
      <c r="U345">
        <f t="shared" si="36"/>
        <v>0</v>
      </c>
    </row>
    <row r="346" spans="1:21" x14ac:dyDescent="0.3">
      <c r="A346" t="s">
        <v>2027</v>
      </c>
      <c r="B346" t="s">
        <v>11</v>
      </c>
      <c r="C346">
        <v>266</v>
      </c>
      <c r="D346">
        <v>255764499</v>
      </c>
      <c r="E346" t="s">
        <v>2028</v>
      </c>
      <c r="F346" t="s">
        <v>2029</v>
      </c>
      <c r="G346" t="s">
        <v>11</v>
      </c>
      <c r="H346" t="s">
        <v>2030</v>
      </c>
      <c r="I346" t="s">
        <v>3845</v>
      </c>
      <c r="J346" s="42" t="s">
        <v>4254</v>
      </c>
      <c r="K346">
        <v>701370</v>
      </c>
      <c r="L346">
        <v>702170</v>
      </c>
      <c r="M346">
        <f t="shared" si="37"/>
        <v>801</v>
      </c>
      <c r="N346">
        <f t="shared" si="40"/>
        <v>0</v>
      </c>
      <c r="O346">
        <f t="shared" si="41"/>
        <v>1216</v>
      </c>
      <c r="P346">
        <f t="shared" si="38"/>
        <v>0</v>
      </c>
      <c r="Q346">
        <f t="shared" si="42"/>
        <v>0</v>
      </c>
      <c r="T346">
        <f t="shared" si="39"/>
        <v>0</v>
      </c>
      <c r="U346">
        <f t="shared" si="36"/>
        <v>0</v>
      </c>
    </row>
    <row r="347" spans="1:21" x14ac:dyDescent="0.3">
      <c r="A347" t="s">
        <v>2031</v>
      </c>
      <c r="B347" t="s">
        <v>11</v>
      </c>
      <c r="C347">
        <v>207</v>
      </c>
      <c r="D347">
        <v>254780579</v>
      </c>
      <c r="E347" t="s">
        <v>11</v>
      </c>
      <c r="F347" t="s">
        <v>2032</v>
      </c>
      <c r="G347" t="s">
        <v>11</v>
      </c>
      <c r="H347" t="s">
        <v>2033</v>
      </c>
      <c r="I347" t="s">
        <v>3379</v>
      </c>
      <c r="J347" s="42" t="s">
        <v>4254</v>
      </c>
      <c r="K347">
        <v>702176</v>
      </c>
      <c r="L347">
        <v>702799</v>
      </c>
      <c r="M347">
        <f t="shared" si="37"/>
        <v>624</v>
      </c>
      <c r="N347">
        <f t="shared" si="40"/>
        <v>0</v>
      </c>
      <c r="O347">
        <f t="shared" si="41"/>
        <v>7</v>
      </c>
      <c r="P347">
        <f t="shared" si="38"/>
        <v>624</v>
      </c>
      <c r="Q347">
        <f t="shared" si="42"/>
        <v>1</v>
      </c>
      <c r="T347">
        <f t="shared" si="39"/>
        <v>0</v>
      </c>
      <c r="U347">
        <f t="shared" si="36"/>
        <v>624</v>
      </c>
    </row>
    <row r="348" spans="1:21" x14ac:dyDescent="0.3">
      <c r="A348" t="s">
        <v>2034</v>
      </c>
      <c r="B348" t="s">
        <v>11</v>
      </c>
      <c r="C348">
        <v>298</v>
      </c>
      <c r="D348">
        <v>254780578</v>
      </c>
      <c r="E348" t="s">
        <v>2035</v>
      </c>
      <c r="F348" t="s">
        <v>2036</v>
      </c>
      <c r="G348" t="s">
        <v>11</v>
      </c>
      <c r="H348" t="s">
        <v>2037</v>
      </c>
      <c r="I348" t="s">
        <v>3846</v>
      </c>
      <c r="J348" s="42" t="s">
        <v>4254</v>
      </c>
      <c r="K348">
        <v>703100</v>
      </c>
      <c r="L348">
        <v>703996</v>
      </c>
      <c r="M348">
        <f t="shared" si="37"/>
        <v>897</v>
      </c>
      <c r="N348">
        <f t="shared" si="40"/>
        <v>0</v>
      </c>
      <c r="O348">
        <f t="shared" si="41"/>
        <v>302</v>
      </c>
      <c r="P348">
        <f t="shared" si="38"/>
        <v>0</v>
      </c>
      <c r="Q348">
        <f t="shared" si="42"/>
        <v>0</v>
      </c>
      <c r="T348">
        <f t="shared" si="39"/>
        <v>0</v>
      </c>
      <c r="U348">
        <f t="shared" si="36"/>
        <v>0</v>
      </c>
    </row>
    <row r="349" spans="1:21" x14ac:dyDescent="0.3">
      <c r="A349" t="s">
        <v>2038</v>
      </c>
      <c r="B349" t="s">
        <v>11</v>
      </c>
      <c r="C349">
        <v>232</v>
      </c>
      <c r="D349">
        <v>254780577</v>
      </c>
      <c r="E349" t="s">
        <v>2039</v>
      </c>
      <c r="F349" t="s">
        <v>2040</v>
      </c>
      <c r="G349" t="s">
        <v>11</v>
      </c>
      <c r="H349" t="s">
        <v>2041</v>
      </c>
      <c r="I349" t="s">
        <v>3847</v>
      </c>
      <c r="J349" s="42" t="s">
        <v>4254</v>
      </c>
      <c r="K349">
        <v>703996</v>
      </c>
      <c r="L349">
        <v>704694</v>
      </c>
      <c r="M349">
        <f t="shared" si="37"/>
        <v>699</v>
      </c>
      <c r="N349">
        <f t="shared" si="40"/>
        <v>0</v>
      </c>
      <c r="O349">
        <f t="shared" si="41"/>
        <v>1</v>
      </c>
      <c r="P349">
        <f t="shared" si="38"/>
        <v>0</v>
      </c>
      <c r="Q349">
        <f t="shared" si="42"/>
        <v>1</v>
      </c>
      <c r="T349">
        <f t="shared" si="39"/>
        <v>0</v>
      </c>
      <c r="U349">
        <f t="shared" si="36"/>
        <v>699</v>
      </c>
    </row>
    <row r="350" spans="1:21" x14ac:dyDescent="0.3">
      <c r="A350" t="s">
        <v>2042</v>
      </c>
      <c r="B350" t="s">
        <v>11</v>
      </c>
      <c r="C350">
        <v>597</v>
      </c>
      <c r="D350">
        <v>254780576</v>
      </c>
      <c r="E350" t="s">
        <v>11</v>
      </c>
      <c r="F350" t="s">
        <v>2043</v>
      </c>
      <c r="G350" t="s">
        <v>11</v>
      </c>
      <c r="H350" t="s">
        <v>2044</v>
      </c>
      <c r="I350" t="s">
        <v>3414</v>
      </c>
      <c r="J350" s="42" t="s">
        <v>4254</v>
      </c>
      <c r="K350">
        <v>704868</v>
      </c>
      <c r="L350">
        <v>706661</v>
      </c>
      <c r="M350">
        <f t="shared" si="37"/>
        <v>1794</v>
      </c>
      <c r="N350">
        <f t="shared" si="40"/>
        <v>0</v>
      </c>
      <c r="O350">
        <f t="shared" si="41"/>
        <v>175</v>
      </c>
      <c r="P350">
        <f t="shared" si="38"/>
        <v>2493</v>
      </c>
      <c r="Q350">
        <f t="shared" si="42"/>
        <v>2</v>
      </c>
      <c r="T350">
        <f t="shared" si="39"/>
        <v>0</v>
      </c>
      <c r="U350">
        <f t="shared" si="36"/>
        <v>2493</v>
      </c>
    </row>
    <row r="351" spans="1:21" x14ac:dyDescent="0.3">
      <c r="A351" t="s">
        <v>2045</v>
      </c>
      <c r="B351" t="s">
        <v>11</v>
      </c>
      <c r="C351">
        <v>316</v>
      </c>
      <c r="D351">
        <v>254780575</v>
      </c>
      <c r="E351" t="s">
        <v>11</v>
      </c>
      <c r="F351" t="s">
        <v>2046</v>
      </c>
      <c r="G351" t="s">
        <v>11</v>
      </c>
      <c r="H351" t="s">
        <v>2047</v>
      </c>
      <c r="I351" t="s">
        <v>3379</v>
      </c>
      <c r="J351" s="42" t="s">
        <v>4254</v>
      </c>
      <c r="K351">
        <v>706902</v>
      </c>
      <c r="L351">
        <v>707852</v>
      </c>
      <c r="M351">
        <f t="shared" si="37"/>
        <v>951</v>
      </c>
      <c r="N351">
        <f t="shared" si="40"/>
        <v>0</v>
      </c>
      <c r="O351">
        <f t="shared" si="41"/>
        <v>242</v>
      </c>
      <c r="P351">
        <f t="shared" si="38"/>
        <v>0</v>
      </c>
      <c r="Q351">
        <f t="shared" si="42"/>
        <v>0</v>
      </c>
      <c r="T351">
        <f t="shared" si="39"/>
        <v>0</v>
      </c>
      <c r="U351">
        <f t="shared" si="36"/>
        <v>0</v>
      </c>
    </row>
    <row r="352" spans="1:21" x14ac:dyDescent="0.3">
      <c r="A352" t="s">
        <v>2048</v>
      </c>
      <c r="B352" t="s">
        <v>11</v>
      </c>
      <c r="C352">
        <v>200</v>
      </c>
      <c r="D352">
        <v>255764500</v>
      </c>
      <c r="E352" t="s">
        <v>11</v>
      </c>
      <c r="F352" t="s">
        <v>2049</v>
      </c>
      <c r="G352" t="s">
        <v>11</v>
      </c>
      <c r="H352" t="s">
        <v>11</v>
      </c>
      <c r="I352" t="s">
        <v>3379</v>
      </c>
      <c r="J352" s="42" t="s">
        <v>4254</v>
      </c>
      <c r="K352">
        <v>708388</v>
      </c>
      <c r="L352">
        <v>708990</v>
      </c>
      <c r="M352">
        <f t="shared" si="37"/>
        <v>603</v>
      </c>
      <c r="N352">
        <f t="shared" si="40"/>
        <v>0</v>
      </c>
      <c r="O352">
        <f t="shared" si="41"/>
        <v>537</v>
      </c>
      <c r="P352">
        <f t="shared" si="38"/>
        <v>0</v>
      </c>
      <c r="Q352">
        <f t="shared" si="42"/>
        <v>0</v>
      </c>
      <c r="T352">
        <f t="shared" si="39"/>
        <v>0</v>
      </c>
      <c r="U352">
        <f t="shared" si="36"/>
        <v>0</v>
      </c>
    </row>
    <row r="353" spans="1:21" x14ac:dyDescent="0.3">
      <c r="A353" t="s">
        <v>2050</v>
      </c>
      <c r="B353" t="s">
        <v>11</v>
      </c>
      <c r="C353">
        <v>461</v>
      </c>
      <c r="D353">
        <v>254780573</v>
      </c>
      <c r="E353" t="s">
        <v>2051</v>
      </c>
      <c r="F353" t="s">
        <v>2052</v>
      </c>
      <c r="G353" t="s">
        <v>11</v>
      </c>
      <c r="H353" t="s">
        <v>2053</v>
      </c>
      <c r="I353" t="s">
        <v>3848</v>
      </c>
      <c r="J353" s="42" t="s">
        <v>4254</v>
      </c>
      <c r="K353">
        <v>709420</v>
      </c>
      <c r="L353">
        <v>710805</v>
      </c>
      <c r="M353">
        <f t="shared" si="37"/>
        <v>1386</v>
      </c>
      <c r="N353">
        <f t="shared" si="40"/>
        <v>0</v>
      </c>
      <c r="O353">
        <f t="shared" si="41"/>
        <v>431</v>
      </c>
      <c r="P353">
        <f t="shared" si="38"/>
        <v>0</v>
      </c>
      <c r="Q353">
        <f t="shared" si="42"/>
        <v>0</v>
      </c>
      <c r="T353">
        <f t="shared" si="39"/>
        <v>0</v>
      </c>
      <c r="U353">
        <f t="shared" si="36"/>
        <v>0</v>
      </c>
    </row>
    <row r="354" spans="1:21" x14ac:dyDescent="0.3">
      <c r="A354" t="s">
        <v>2059</v>
      </c>
      <c r="B354" t="s">
        <v>11</v>
      </c>
      <c r="C354">
        <v>205</v>
      </c>
      <c r="D354">
        <v>254780570</v>
      </c>
      <c r="E354" t="s">
        <v>2060</v>
      </c>
      <c r="F354" t="s">
        <v>2061</v>
      </c>
      <c r="G354" t="s">
        <v>11</v>
      </c>
      <c r="H354" t="s">
        <v>2062</v>
      </c>
      <c r="I354" t="s">
        <v>3849</v>
      </c>
      <c r="J354" s="42" t="s">
        <v>4254</v>
      </c>
      <c r="K354">
        <v>712566</v>
      </c>
      <c r="L354">
        <v>713183</v>
      </c>
      <c r="M354">
        <f t="shared" si="37"/>
        <v>618</v>
      </c>
      <c r="N354">
        <f t="shared" si="40"/>
        <v>0</v>
      </c>
      <c r="O354">
        <f t="shared" si="41"/>
        <v>1762</v>
      </c>
      <c r="P354">
        <f t="shared" si="38"/>
        <v>0</v>
      </c>
      <c r="Q354">
        <f t="shared" si="42"/>
        <v>0</v>
      </c>
      <c r="T354">
        <f t="shared" si="39"/>
        <v>0</v>
      </c>
      <c r="U354">
        <f t="shared" si="36"/>
        <v>0</v>
      </c>
    </row>
    <row r="355" spans="1:21" x14ac:dyDescent="0.3">
      <c r="A355" t="s">
        <v>2063</v>
      </c>
      <c r="B355" t="s">
        <v>11</v>
      </c>
      <c r="C355">
        <v>357</v>
      </c>
      <c r="D355">
        <v>254780569</v>
      </c>
      <c r="E355" t="s">
        <v>2064</v>
      </c>
      <c r="F355" t="s">
        <v>2065</v>
      </c>
      <c r="G355" t="s">
        <v>11</v>
      </c>
      <c r="H355" t="s">
        <v>2066</v>
      </c>
      <c r="I355" t="s">
        <v>3850</v>
      </c>
      <c r="J355" s="42" t="s">
        <v>4254</v>
      </c>
      <c r="K355">
        <v>713180</v>
      </c>
      <c r="L355">
        <v>714253</v>
      </c>
      <c r="M355">
        <f t="shared" si="37"/>
        <v>1074</v>
      </c>
      <c r="N355">
        <f t="shared" si="40"/>
        <v>0</v>
      </c>
      <c r="O355">
        <f t="shared" si="41"/>
        <v>-2</v>
      </c>
      <c r="P355">
        <f t="shared" si="38"/>
        <v>1074</v>
      </c>
      <c r="Q355">
        <f t="shared" si="42"/>
        <v>1</v>
      </c>
      <c r="T355">
        <f t="shared" si="39"/>
        <v>0</v>
      </c>
      <c r="U355">
        <f t="shared" si="36"/>
        <v>1074</v>
      </c>
    </row>
    <row r="356" spans="1:21" x14ac:dyDescent="0.3">
      <c r="A356" t="s">
        <v>2073</v>
      </c>
      <c r="B356" t="s">
        <v>11</v>
      </c>
      <c r="C356">
        <v>107</v>
      </c>
      <c r="D356">
        <v>254780564</v>
      </c>
      <c r="E356" t="s">
        <v>11</v>
      </c>
      <c r="F356" t="s">
        <v>2074</v>
      </c>
      <c r="G356" t="s">
        <v>11</v>
      </c>
      <c r="H356" t="s">
        <v>2075</v>
      </c>
      <c r="I356" t="s">
        <v>3379</v>
      </c>
      <c r="J356" s="42" t="s">
        <v>4254</v>
      </c>
      <c r="K356">
        <v>716513</v>
      </c>
      <c r="L356">
        <v>716836</v>
      </c>
      <c r="M356">
        <f t="shared" si="37"/>
        <v>324</v>
      </c>
      <c r="N356">
        <f t="shared" si="40"/>
        <v>0</v>
      </c>
      <c r="O356">
        <f t="shared" si="41"/>
        <v>2261</v>
      </c>
      <c r="P356">
        <f t="shared" si="38"/>
        <v>0</v>
      </c>
      <c r="Q356">
        <f t="shared" si="42"/>
        <v>0</v>
      </c>
      <c r="T356">
        <f t="shared" si="39"/>
        <v>0</v>
      </c>
      <c r="U356">
        <f t="shared" si="36"/>
        <v>0</v>
      </c>
    </row>
    <row r="357" spans="1:21" x14ac:dyDescent="0.3">
      <c r="A357" t="s">
        <v>2076</v>
      </c>
      <c r="B357" t="s">
        <v>11</v>
      </c>
      <c r="C357">
        <v>195</v>
      </c>
      <c r="D357">
        <v>254780563</v>
      </c>
      <c r="E357" t="s">
        <v>11</v>
      </c>
      <c r="F357" t="s">
        <v>2077</v>
      </c>
      <c r="G357" t="s">
        <v>11</v>
      </c>
      <c r="H357" t="s">
        <v>2078</v>
      </c>
      <c r="I357" t="s">
        <v>3851</v>
      </c>
      <c r="J357" s="42" t="s">
        <v>4254</v>
      </c>
      <c r="K357">
        <v>716860</v>
      </c>
      <c r="L357">
        <v>717447</v>
      </c>
      <c r="M357">
        <f t="shared" si="37"/>
        <v>588</v>
      </c>
      <c r="N357">
        <f t="shared" si="40"/>
        <v>0</v>
      </c>
      <c r="O357">
        <f t="shared" si="41"/>
        <v>25</v>
      </c>
      <c r="P357">
        <f t="shared" si="38"/>
        <v>588</v>
      </c>
      <c r="Q357">
        <f t="shared" si="42"/>
        <v>1</v>
      </c>
      <c r="T357">
        <f t="shared" si="39"/>
        <v>0</v>
      </c>
      <c r="U357">
        <f t="shared" si="36"/>
        <v>588</v>
      </c>
    </row>
    <row r="358" spans="1:21" x14ac:dyDescent="0.3">
      <c r="A358" t="s">
        <v>4139</v>
      </c>
      <c r="B358" t="s">
        <v>11</v>
      </c>
      <c r="C358">
        <v>77</v>
      </c>
      <c r="D358">
        <v>346722692</v>
      </c>
      <c r="E358" t="s">
        <v>11</v>
      </c>
      <c r="F358" t="s">
        <v>4140</v>
      </c>
      <c r="G358" t="s">
        <v>11</v>
      </c>
      <c r="H358" t="s">
        <v>11</v>
      </c>
      <c r="I358" t="s">
        <v>4190</v>
      </c>
      <c r="J358" s="27" t="s">
        <v>69</v>
      </c>
      <c r="K358">
        <v>726252</v>
      </c>
      <c r="L358">
        <v>726328</v>
      </c>
      <c r="M358">
        <f t="shared" si="37"/>
        <v>77</v>
      </c>
      <c r="N358">
        <f t="shared" si="40"/>
        <v>0</v>
      </c>
      <c r="O358">
        <f t="shared" si="41"/>
        <v>8806</v>
      </c>
      <c r="P358">
        <f t="shared" si="38"/>
        <v>0</v>
      </c>
      <c r="Q358">
        <f t="shared" si="42"/>
        <v>0</v>
      </c>
      <c r="T358">
        <f t="shared" si="39"/>
        <v>1</v>
      </c>
      <c r="U358">
        <f t="shared" si="36"/>
        <v>0</v>
      </c>
    </row>
    <row r="359" spans="1:21" x14ac:dyDescent="0.3">
      <c r="A359" t="s">
        <v>2148</v>
      </c>
      <c r="B359" t="s">
        <v>11</v>
      </c>
      <c r="C359">
        <v>277</v>
      </c>
      <c r="D359">
        <v>254780540</v>
      </c>
      <c r="E359" t="s">
        <v>11</v>
      </c>
      <c r="F359" t="s">
        <v>2149</v>
      </c>
      <c r="G359" t="s">
        <v>11</v>
      </c>
      <c r="H359" t="s">
        <v>1586</v>
      </c>
      <c r="I359" t="s">
        <v>3412</v>
      </c>
      <c r="J359" s="42" t="s">
        <v>4254</v>
      </c>
      <c r="K359">
        <v>740290</v>
      </c>
      <c r="L359">
        <v>741123</v>
      </c>
      <c r="M359">
        <f t="shared" si="37"/>
        <v>834</v>
      </c>
      <c r="N359">
        <f t="shared" si="40"/>
        <v>0</v>
      </c>
      <c r="O359">
        <f t="shared" si="41"/>
        <v>13963</v>
      </c>
      <c r="P359">
        <f t="shared" si="38"/>
        <v>0</v>
      </c>
      <c r="Q359">
        <f t="shared" si="42"/>
        <v>0</v>
      </c>
      <c r="T359">
        <f t="shared" si="39"/>
        <v>1</v>
      </c>
      <c r="U359">
        <f t="shared" si="36"/>
        <v>0</v>
      </c>
    </row>
    <row r="360" spans="1:21" x14ac:dyDescent="0.3">
      <c r="A360" t="s">
        <v>2150</v>
      </c>
      <c r="B360" t="s">
        <v>11</v>
      </c>
      <c r="C360">
        <v>273</v>
      </c>
      <c r="D360">
        <v>254780539</v>
      </c>
      <c r="E360" t="s">
        <v>11</v>
      </c>
      <c r="F360" t="s">
        <v>2151</v>
      </c>
      <c r="G360" t="s">
        <v>11</v>
      </c>
      <c r="H360" t="s">
        <v>1586</v>
      </c>
      <c r="I360" t="s">
        <v>3412</v>
      </c>
      <c r="J360" s="42" t="s">
        <v>4254</v>
      </c>
      <c r="K360">
        <v>741176</v>
      </c>
      <c r="L360">
        <v>741997</v>
      </c>
      <c r="M360">
        <f t="shared" si="37"/>
        <v>822</v>
      </c>
      <c r="N360">
        <f t="shared" si="40"/>
        <v>0</v>
      </c>
      <c r="O360">
        <f t="shared" si="41"/>
        <v>54</v>
      </c>
      <c r="P360">
        <f t="shared" si="38"/>
        <v>0</v>
      </c>
      <c r="Q360">
        <f t="shared" si="42"/>
        <v>1</v>
      </c>
      <c r="T360">
        <f t="shared" si="39"/>
        <v>0</v>
      </c>
      <c r="U360">
        <f t="shared" si="36"/>
        <v>822</v>
      </c>
    </row>
    <row r="361" spans="1:21" x14ac:dyDescent="0.3">
      <c r="A361" t="s">
        <v>2152</v>
      </c>
      <c r="B361" t="s">
        <v>11</v>
      </c>
      <c r="C361">
        <v>280</v>
      </c>
      <c r="D361">
        <v>254780538</v>
      </c>
      <c r="E361" t="s">
        <v>11</v>
      </c>
      <c r="F361" t="s">
        <v>2153</v>
      </c>
      <c r="G361" t="s">
        <v>11</v>
      </c>
      <c r="H361" t="s">
        <v>1590</v>
      </c>
      <c r="I361" t="s">
        <v>3733</v>
      </c>
      <c r="J361" s="42" t="s">
        <v>4254</v>
      </c>
      <c r="K361">
        <v>742002</v>
      </c>
      <c r="L361">
        <v>742844</v>
      </c>
      <c r="M361">
        <f t="shared" si="37"/>
        <v>843</v>
      </c>
      <c r="N361">
        <f t="shared" si="40"/>
        <v>0</v>
      </c>
      <c r="O361">
        <f t="shared" si="41"/>
        <v>6</v>
      </c>
      <c r="P361">
        <f t="shared" si="38"/>
        <v>0</v>
      </c>
      <c r="Q361">
        <f t="shared" si="42"/>
        <v>2</v>
      </c>
      <c r="T361">
        <f t="shared" si="39"/>
        <v>0</v>
      </c>
      <c r="U361">
        <f t="shared" si="36"/>
        <v>1665</v>
      </c>
    </row>
    <row r="362" spans="1:21" x14ac:dyDescent="0.3">
      <c r="A362" t="s">
        <v>2154</v>
      </c>
      <c r="B362" t="s">
        <v>11</v>
      </c>
      <c r="C362">
        <v>294</v>
      </c>
      <c r="D362">
        <v>254780537</v>
      </c>
      <c r="E362" t="s">
        <v>11</v>
      </c>
      <c r="F362" t="s">
        <v>2155</v>
      </c>
      <c r="G362" t="s">
        <v>11</v>
      </c>
      <c r="H362" t="s">
        <v>2156</v>
      </c>
      <c r="I362" t="s">
        <v>3866</v>
      </c>
      <c r="J362" s="42" t="s">
        <v>4254</v>
      </c>
      <c r="K362">
        <v>742844</v>
      </c>
      <c r="L362">
        <v>743728</v>
      </c>
      <c r="M362">
        <f t="shared" si="37"/>
        <v>885</v>
      </c>
      <c r="N362">
        <f t="shared" si="40"/>
        <v>0</v>
      </c>
      <c r="O362">
        <f t="shared" si="41"/>
        <v>1</v>
      </c>
      <c r="P362">
        <f t="shared" si="38"/>
        <v>2550</v>
      </c>
      <c r="Q362">
        <f t="shared" si="42"/>
        <v>3</v>
      </c>
      <c r="T362">
        <f t="shared" si="39"/>
        <v>0</v>
      </c>
      <c r="U362">
        <f t="shared" si="36"/>
        <v>2550</v>
      </c>
    </row>
    <row r="363" spans="1:21" x14ac:dyDescent="0.3">
      <c r="A363" t="s">
        <v>2216</v>
      </c>
      <c r="B363" t="s">
        <v>11</v>
      </c>
      <c r="C363">
        <v>101</v>
      </c>
      <c r="D363">
        <v>255764504</v>
      </c>
      <c r="E363" t="s">
        <v>11</v>
      </c>
      <c r="F363" t="s">
        <v>2217</v>
      </c>
      <c r="G363" t="s">
        <v>11</v>
      </c>
      <c r="H363" t="s">
        <v>2218</v>
      </c>
      <c r="I363" t="s">
        <v>3881</v>
      </c>
      <c r="J363" s="42" t="s">
        <v>4254</v>
      </c>
      <c r="K363">
        <v>762494</v>
      </c>
      <c r="L363">
        <v>762799</v>
      </c>
      <c r="M363">
        <f t="shared" si="37"/>
        <v>306</v>
      </c>
      <c r="N363">
        <f t="shared" si="40"/>
        <v>0</v>
      </c>
      <c r="O363">
        <f t="shared" si="41"/>
        <v>18767</v>
      </c>
      <c r="P363">
        <f t="shared" si="38"/>
        <v>0</v>
      </c>
      <c r="Q363">
        <f t="shared" si="42"/>
        <v>0</v>
      </c>
      <c r="T363">
        <f t="shared" si="39"/>
        <v>0</v>
      </c>
      <c r="U363">
        <f t="shared" si="36"/>
        <v>0</v>
      </c>
    </row>
    <row r="364" spans="1:21" x14ac:dyDescent="0.3">
      <c r="A364" t="s">
        <v>2219</v>
      </c>
      <c r="B364" t="s">
        <v>11</v>
      </c>
      <c r="C364">
        <v>83</v>
      </c>
      <c r="D364">
        <v>254780516</v>
      </c>
      <c r="E364" t="s">
        <v>11</v>
      </c>
      <c r="F364" t="s">
        <v>2220</v>
      </c>
      <c r="G364" t="s">
        <v>11</v>
      </c>
      <c r="H364" t="s">
        <v>2218</v>
      </c>
      <c r="I364" t="s">
        <v>3882</v>
      </c>
      <c r="J364" s="42" t="s">
        <v>4254</v>
      </c>
      <c r="K364">
        <v>762963</v>
      </c>
      <c r="L364">
        <v>763214</v>
      </c>
      <c r="M364">
        <f t="shared" si="37"/>
        <v>252</v>
      </c>
      <c r="N364">
        <f t="shared" si="40"/>
        <v>0</v>
      </c>
      <c r="O364">
        <f t="shared" si="41"/>
        <v>165</v>
      </c>
      <c r="P364">
        <f t="shared" si="38"/>
        <v>0</v>
      </c>
      <c r="Q364">
        <f t="shared" si="42"/>
        <v>1</v>
      </c>
      <c r="T364">
        <f t="shared" si="39"/>
        <v>0</v>
      </c>
      <c r="U364">
        <f t="shared" si="36"/>
        <v>252</v>
      </c>
    </row>
    <row r="365" spans="1:21" x14ac:dyDescent="0.3">
      <c r="A365" t="s">
        <v>2221</v>
      </c>
      <c r="B365" t="s">
        <v>11</v>
      </c>
      <c r="C365">
        <v>42</v>
      </c>
      <c r="D365">
        <v>254780515</v>
      </c>
      <c r="E365" t="s">
        <v>11</v>
      </c>
      <c r="F365" t="s">
        <v>2222</v>
      </c>
      <c r="G365" t="s">
        <v>11</v>
      </c>
      <c r="H365" t="s">
        <v>11</v>
      </c>
      <c r="I365" t="s">
        <v>3379</v>
      </c>
      <c r="J365" s="42" t="s">
        <v>4254</v>
      </c>
      <c r="K365">
        <v>763285</v>
      </c>
      <c r="L365">
        <v>763413</v>
      </c>
      <c r="M365">
        <f t="shared" si="37"/>
        <v>129</v>
      </c>
      <c r="N365">
        <f t="shared" si="40"/>
        <v>0</v>
      </c>
      <c r="O365">
        <f t="shared" si="41"/>
        <v>72</v>
      </c>
      <c r="P365">
        <f t="shared" si="38"/>
        <v>0</v>
      </c>
      <c r="Q365">
        <f t="shared" si="42"/>
        <v>2</v>
      </c>
      <c r="T365">
        <f t="shared" si="39"/>
        <v>0</v>
      </c>
      <c r="U365">
        <f t="shared" si="36"/>
        <v>381</v>
      </c>
    </row>
    <row r="366" spans="1:21" x14ac:dyDescent="0.3">
      <c r="A366" t="s">
        <v>2223</v>
      </c>
      <c r="B366" t="s">
        <v>11</v>
      </c>
      <c r="C366">
        <v>110</v>
      </c>
      <c r="D366">
        <v>254780514</v>
      </c>
      <c r="E366" t="s">
        <v>11</v>
      </c>
      <c r="F366" t="s">
        <v>2224</v>
      </c>
      <c r="G366" t="s">
        <v>11</v>
      </c>
      <c r="H366" t="s">
        <v>11</v>
      </c>
      <c r="I366" t="s">
        <v>3883</v>
      </c>
      <c r="J366" s="42" t="s">
        <v>4254</v>
      </c>
      <c r="K366">
        <v>763546</v>
      </c>
      <c r="L366">
        <v>763878</v>
      </c>
      <c r="M366">
        <f t="shared" si="37"/>
        <v>333</v>
      </c>
      <c r="N366">
        <f t="shared" si="40"/>
        <v>0</v>
      </c>
      <c r="O366">
        <f t="shared" si="41"/>
        <v>134</v>
      </c>
      <c r="P366">
        <f t="shared" si="38"/>
        <v>0</v>
      </c>
      <c r="Q366">
        <f t="shared" si="42"/>
        <v>3</v>
      </c>
      <c r="T366">
        <f t="shared" si="39"/>
        <v>0</v>
      </c>
      <c r="U366">
        <f t="shared" si="36"/>
        <v>714</v>
      </c>
    </row>
    <row r="367" spans="1:21" x14ac:dyDescent="0.3">
      <c r="A367" t="s">
        <v>2225</v>
      </c>
      <c r="B367" t="s">
        <v>11</v>
      </c>
      <c r="C367">
        <v>66</v>
      </c>
      <c r="D367">
        <v>254780513</v>
      </c>
      <c r="E367" t="s">
        <v>11</v>
      </c>
      <c r="F367" t="s">
        <v>2226</v>
      </c>
      <c r="G367" t="s">
        <v>11</v>
      </c>
      <c r="H367" t="s">
        <v>11</v>
      </c>
      <c r="I367" t="s">
        <v>3379</v>
      </c>
      <c r="J367" s="42" t="s">
        <v>4254</v>
      </c>
      <c r="K367">
        <v>763887</v>
      </c>
      <c r="L367">
        <v>764087</v>
      </c>
      <c r="M367">
        <f t="shared" si="37"/>
        <v>201</v>
      </c>
      <c r="N367">
        <f t="shared" si="40"/>
        <v>0</v>
      </c>
      <c r="O367">
        <f t="shared" si="41"/>
        <v>10</v>
      </c>
      <c r="P367">
        <f t="shared" si="38"/>
        <v>915</v>
      </c>
      <c r="Q367">
        <f t="shared" si="42"/>
        <v>4</v>
      </c>
      <c r="T367">
        <f t="shared" si="39"/>
        <v>0</v>
      </c>
      <c r="U367">
        <f t="shared" si="36"/>
        <v>915</v>
      </c>
    </row>
    <row r="368" spans="1:21" x14ac:dyDescent="0.3">
      <c r="A368" t="s">
        <v>2247</v>
      </c>
      <c r="B368" t="s">
        <v>11</v>
      </c>
      <c r="C368">
        <v>234</v>
      </c>
      <c r="D368">
        <v>254780505</v>
      </c>
      <c r="E368" t="s">
        <v>11</v>
      </c>
      <c r="F368" t="s">
        <v>2248</v>
      </c>
      <c r="G368" t="s">
        <v>11</v>
      </c>
      <c r="H368" t="s">
        <v>2249</v>
      </c>
      <c r="I368" t="s">
        <v>3887</v>
      </c>
      <c r="J368" s="42" t="s">
        <v>4254</v>
      </c>
      <c r="K368">
        <v>770257</v>
      </c>
      <c r="L368">
        <v>770961</v>
      </c>
      <c r="M368">
        <f t="shared" si="37"/>
        <v>705</v>
      </c>
      <c r="N368">
        <f t="shared" si="40"/>
        <v>0</v>
      </c>
      <c r="O368">
        <f t="shared" si="41"/>
        <v>6171</v>
      </c>
      <c r="P368">
        <f t="shared" si="38"/>
        <v>0</v>
      </c>
      <c r="Q368">
        <f t="shared" si="42"/>
        <v>0</v>
      </c>
      <c r="T368">
        <f t="shared" si="39"/>
        <v>0</v>
      </c>
      <c r="U368">
        <f t="shared" si="36"/>
        <v>0</v>
      </c>
    </row>
    <row r="369" spans="1:21" x14ac:dyDescent="0.3">
      <c r="A369" t="s">
        <v>2250</v>
      </c>
      <c r="B369" t="s">
        <v>11</v>
      </c>
      <c r="C369">
        <v>492</v>
      </c>
      <c r="D369">
        <v>254780504</v>
      </c>
      <c r="E369" t="s">
        <v>11</v>
      </c>
      <c r="F369" t="s">
        <v>2251</v>
      </c>
      <c r="G369" t="s">
        <v>11</v>
      </c>
      <c r="H369" t="s">
        <v>2252</v>
      </c>
      <c r="I369" t="s">
        <v>3888</v>
      </c>
      <c r="J369" s="42" t="s">
        <v>4254</v>
      </c>
      <c r="K369">
        <v>770971</v>
      </c>
      <c r="L369">
        <v>772449</v>
      </c>
      <c r="M369">
        <f t="shared" si="37"/>
        <v>1479</v>
      </c>
      <c r="N369">
        <f t="shared" si="40"/>
        <v>0</v>
      </c>
      <c r="O369">
        <f t="shared" si="41"/>
        <v>11</v>
      </c>
      <c r="P369">
        <f t="shared" si="38"/>
        <v>0</v>
      </c>
      <c r="Q369">
        <f t="shared" si="42"/>
        <v>1</v>
      </c>
      <c r="T369">
        <f t="shared" si="39"/>
        <v>0</v>
      </c>
      <c r="U369">
        <f t="shared" si="36"/>
        <v>1479</v>
      </c>
    </row>
    <row r="370" spans="1:21" x14ac:dyDescent="0.3">
      <c r="A370" t="s">
        <v>2253</v>
      </c>
      <c r="B370" t="s">
        <v>11</v>
      </c>
      <c r="C370">
        <v>461</v>
      </c>
      <c r="D370">
        <v>254780503</v>
      </c>
      <c r="E370" t="s">
        <v>202</v>
      </c>
      <c r="F370" t="s">
        <v>2254</v>
      </c>
      <c r="G370" t="s">
        <v>11</v>
      </c>
      <c r="H370" t="s">
        <v>204</v>
      </c>
      <c r="I370" t="s">
        <v>3889</v>
      </c>
      <c r="J370" s="42" t="s">
        <v>4254</v>
      </c>
      <c r="K370">
        <v>772575</v>
      </c>
      <c r="L370">
        <v>773960</v>
      </c>
      <c r="M370">
        <f t="shared" si="37"/>
        <v>1386</v>
      </c>
      <c r="N370">
        <f t="shared" si="40"/>
        <v>0</v>
      </c>
      <c r="O370">
        <f t="shared" si="41"/>
        <v>127</v>
      </c>
      <c r="P370">
        <f t="shared" si="38"/>
        <v>2865</v>
      </c>
      <c r="Q370">
        <f t="shared" si="42"/>
        <v>2</v>
      </c>
      <c r="T370">
        <f t="shared" si="39"/>
        <v>0</v>
      </c>
      <c r="U370">
        <f t="shared" si="36"/>
        <v>2865</v>
      </c>
    </row>
    <row r="371" spans="1:21" x14ac:dyDescent="0.3">
      <c r="A371" t="s">
        <v>2255</v>
      </c>
      <c r="B371" t="s">
        <v>11</v>
      </c>
      <c r="C371">
        <v>954</v>
      </c>
      <c r="D371">
        <v>254780502</v>
      </c>
      <c r="E371" t="s">
        <v>11</v>
      </c>
      <c r="F371" t="s">
        <v>2256</v>
      </c>
      <c r="G371" t="s">
        <v>11</v>
      </c>
      <c r="H371" t="s">
        <v>2257</v>
      </c>
      <c r="I371" t="s">
        <v>3890</v>
      </c>
      <c r="J371" s="42" t="s">
        <v>4254</v>
      </c>
      <c r="K371">
        <v>775016</v>
      </c>
      <c r="L371">
        <v>777880</v>
      </c>
      <c r="M371">
        <f t="shared" si="37"/>
        <v>2865</v>
      </c>
      <c r="N371">
        <f t="shared" si="40"/>
        <v>0</v>
      </c>
      <c r="O371">
        <f t="shared" si="41"/>
        <v>1057</v>
      </c>
      <c r="P371">
        <f t="shared" si="38"/>
        <v>0</v>
      </c>
      <c r="Q371">
        <f t="shared" si="42"/>
        <v>0</v>
      </c>
      <c r="T371">
        <f t="shared" si="39"/>
        <v>0</v>
      </c>
      <c r="U371">
        <f t="shared" si="36"/>
        <v>0</v>
      </c>
    </row>
    <row r="372" spans="1:21" x14ac:dyDescent="0.3">
      <c r="A372" t="s">
        <v>2258</v>
      </c>
      <c r="B372" t="s">
        <v>11</v>
      </c>
      <c r="C372">
        <v>31</v>
      </c>
      <c r="D372">
        <v>254780501</v>
      </c>
      <c r="E372" t="s">
        <v>11</v>
      </c>
      <c r="F372" t="s">
        <v>2259</v>
      </c>
      <c r="G372" t="s">
        <v>11</v>
      </c>
      <c r="H372" t="s">
        <v>11</v>
      </c>
      <c r="I372" t="s">
        <v>3379</v>
      </c>
      <c r="J372" s="42" t="s">
        <v>4254</v>
      </c>
      <c r="K372">
        <v>777867</v>
      </c>
      <c r="L372">
        <v>777962</v>
      </c>
      <c r="M372">
        <f t="shared" si="37"/>
        <v>96</v>
      </c>
      <c r="N372">
        <f t="shared" si="40"/>
        <v>0</v>
      </c>
      <c r="O372">
        <f t="shared" si="41"/>
        <v>-12</v>
      </c>
      <c r="P372">
        <f t="shared" si="38"/>
        <v>0</v>
      </c>
      <c r="Q372">
        <f t="shared" si="42"/>
        <v>1</v>
      </c>
      <c r="T372">
        <f t="shared" si="39"/>
        <v>0</v>
      </c>
      <c r="U372">
        <f t="shared" si="36"/>
        <v>96</v>
      </c>
    </row>
    <row r="373" spans="1:21" x14ac:dyDescent="0.3">
      <c r="A373" t="s">
        <v>2260</v>
      </c>
      <c r="B373" t="s">
        <v>11</v>
      </c>
      <c r="C373">
        <v>159</v>
      </c>
      <c r="D373">
        <v>254780500</v>
      </c>
      <c r="E373" t="s">
        <v>11</v>
      </c>
      <c r="F373" t="s">
        <v>2261</v>
      </c>
      <c r="G373" t="s">
        <v>11</v>
      </c>
      <c r="H373" t="s">
        <v>2262</v>
      </c>
      <c r="I373" t="s">
        <v>3379</v>
      </c>
      <c r="J373" s="42" t="s">
        <v>4254</v>
      </c>
      <c r="K373">
        <v>777962</v>
      </c>
      <c r="L373">
        <v>778441</v>
      </c>
      <c r="M373">
        <f t="shared" si="37"/>
        <v>480</v>
      </c>
      <c r="N373">
        <f t="shared" si="40"/>
        <v>0</v>
      </c>
      <c r="O373">
        <f t="shared" si="41"/>
        <v>1</v>
      </c>
      <c r="P373">
        <f t="shared" si="38"/>
        <v>576</v>
      </c>
      <c r="Q373">
        <f t="shared" si="42"/>
        <v>2</v>
      </c>
      <c r="T373">
        <f t="shared" si="39"/>
        <v>0</v>
      </c>
      <c r="U373">
        <f t="shared" si="36"/>
        <v>576</v>
      </c>
    </row>
    <row r="374" spans="1:21" x14ac:dyDescent="0.3">
      <c r="A374" t="s">
        <v>2275</v>
      </c>
      <c r="B374" t="s">
        <v>11</v>
      </c>
      <c r="C374">
        <v>205</v>
      </c>
      <c r="D374">
        <v>254780495</v>
      </c>
      <c r="E374" t="s">
        <v>11</v>
      </c>
      <c r="F374" t="s">
        <v>2276</v>
      </c>
      <c r="G374" t="s">
        <v>11</v>
      </c>
      <c r="H374" t="s">
        <v>2277</v>
      </c>
      <c r="I374" t="s">
        <v>3894</v>
      </c>
      <c r="J374" s="42" t="s">
        <v>4254</v>
      </c>
      <c r="K374">
        <v>782237</v>
      </c>
      <c r="L374">
        <v>782854</v>
      </c>
      <c r="M374">
        <f t="shared" si="37"/>
        <v>618</v>
      </c>
      <c r="N374">
        <f t="shared" si="40"/>
        <v>0</v>
      </c>
      <c r="O374">
        <f t="shared" si="41"/>
        <v>3797</v>
      </c>
      <c r="P374">
        <f t="shared" si="38"/>
        <v>0</v>
      </c>
      <c r="Q374">
        <f t="shared" si="42"/>
        <v>0</v>
      </c>
      <c r="T374">
        <f t="shared" si="39"/>
        <v>0</v>
      </c>
      <c r="U374">
        <f t="shared" si="36"/>
        <v>0</v>
      </c>
    </row>
    <row r="375" spans="1:21" x14ac:dyDescent="0.3">
      <c r="A375" t="s">
        <v>4143</v>
      </c>
      <c r="B375" t="s">
        <v>11</v>
      </c>
      <c r="C375">
        <v>75</v>
      </c>
      <c r="D375">
        <v>346722692</v>
      </c>
      <c r="E375" t="s">
        <v>11</v>
      </c>
      <c r="F375" t="s">
        <v>4144</v>
      </c>
      <c r="G375" t="s">
        <v>11</v>
      </c>
      <c r="H375" t="s">
        <v>11</v>
      </c>
      <c r="I375" t="s">
        <v>4207</v>
      </c>
      <c r="J375" s="27" t="s">
        <v>69</v>
      </c>
      <c r="K375">
        <v>784527</v>
      </c>
      <c r="L375">
        <v>784601</v>
      </c>
      <c r="M375">
        <f t="shared" si="37"/>
        <v>75</v>
      </c>
      <c r="N375">
        <f t="shared" si="40"/>
        <v>0</v>
      </c>
      <c r="O375">
        <f t="shared" si="41"/>
        <v>1674</v>
      </c>
      <c r="P375">
        <f t="shared" si="38"/>
        <v>0</v>
      </c>
      <c r="Q375">
        <f t="shared" si="42"/>
        <v>0</v>
      </c>
      <c r="T375">
        <f t="shared" si="39"/>
        <v>1</v>
      </c>
      <c r="U375">
        <f t="shared" si="36"/>
        <v>0</v>
      </c>
    </row>
    <row r="376" spans="1:21" x14ac:dyDescent="0.3">
      <c r="A376" t="s">
        <v>2281</v>
      </c>
      <c r="B376" t="s">
        <v>11</v>
      </c>
      <c r="C376">
        <v>323</v>
      </c>
      <c r="D376">
        <v>254780493</v>
      </c>
      <c r="E376" t="s">
        <v>2282</v>
      </c>
      <c r="F376" t="s">
        <v>2283</v>
      </c>
      <c r="G376" t="s">
        <v>11</v>
      </c>
      <c r="H376" t="s">
        <v>2284</v>
      </c>
      <c r="I376" t="s">
        <v>3896</v>
      </c>
      <c r="J376" s="42" t="s">
        <v>4254</v>
      </c>
      <c r="K376">
        <v>784943</v>
      </c>
      <c r="L376">
        <v>785914</v>
      </c>
      <c r="M376">
        <f t="shared" si="37"/>
        <v>972</v>
      </c>
      <c r="N376">
        <f t="shared" si="40"/>
        <v>0</v>
      </c>
      <c r="O376">
        <f t="shared" si="41"/>
        <v>343</v>
      </c>
      <c r="P376">
        <f t="shared" si="38"/>
        <v>0</v>
      </c>
      <c r="Q376">
        <f t="shared" si="42"/>
        <v>0</v>
      </c>
      <c r="T376">
        <f t="shared" si="39"/>
        <v>1</v>
      </c>
      <c r="U376">
        <f t="shared" si="36"/>
        <v>0</v>
      </c>
    </row>
    <row r="377" spans="1:21" x14ac:dyDescent="0.3">
      <c r="A377" t="s">
        <v>2316</v>
      </c>
      <c r="B377" t="s">
        <v>11</v>
      </c>
      <c r="C377">
        <v>246</v>
      </c>
      <c r="D377">
        <v>254780841</v>
      </c>
      <c r="E377" t="s">
        <v>11</v>
      </c>
      <c r="F377" t="s">
        <v>2317</v>
      </c>
      <c r="G377" t="s">
        <v>11</v>
      </c>
      <c r="H377" t="s">
        <v>2037</v>
      </c>
      <c r="I377" t="s">
        <v>3902</v>
      </c>
      <c r="J377" s="42" t="s">
        <v>4254</v>
      </c>
      <c r="K377">
        <v>810312</v>
      </c>
      <c r="L377">
        <v>811052</v>
      </c>
      <c r="M377">
        <f t="shared" si="37"/>
        <v>741</v>
      </c>
      <c r="N377">
        <f t="shared" si="40"/>
        <v>0</v>
      </c>
      <c r="O377">
        <f t="shared" si="41"/>
        <v>24399</v>
      </c>
      <c r="P377">
        <f t="shared" si="38"/>
        <v>0</v>
      </c>
      <c r="Q377">
        <f t="shared" si="42"/>
        <v>0</v>
      </c>
      <c r="T377">
        <f t="shared" si="39"/>
        <v>0</v>
      </c>
      <c r="U377">
        <f t="shared" si="36"/>
        <v>0</v>
      </c>
    </row>
    <row r="378" spans="1:21" x14ac:dyDescent="0.3">
      <c r="A378" t="s">
        <v>2320</v>
      </c>
      <c r="B378" t="s">
        <v>11</v>
      </c>
      <c r="C378">
        <v>420</v>
      </c>
      <c r="D378">
        <v>254780843</v>
      </c>
      <c r="E378" t="s">
        <v>11</v>
      </c>
      <c r="F378" t="s">
        <v>2321</v>
      </c>
      <c r="G378" t="s">
        <v>11</v>
      </c>
      <c r="H378" t="s">
        <v>2322</v>
      </c>
      <c r="I378" t="s">
        <v>3904</v>
      </c>
      <c r="J378" s="42" t="s">
        <v>4254</v>
      </c>
      <c r="K378">
        <v>812428</v>
      </c>
      <c r="L378">
        <v>813690</v>
      </c>
      <c r="M378">
        <f t="shared" si="37"/>
        <v>1263</v>
      </c>
      <c r="N378">
        <f t="shared" si="40"/>
        <v>0</v>
      </c>
      <c r="O378">
        <f t="shared" si="41"/>
        <v>1377</v>
      </c>
      <c r="P378">
        <f t="shared" si="38"/>
        <v>0</v>
      </c>
      <c r="Q378">
        <f t="shared" si="42"/>
        <v>0</v>
      </c>
      <c r="T378">
        <f t="shared" si="39"/>
        <v>0</v>
      </c>
      <c r="U378">
        <f t="shared" si="36"/>
        <v>0</v>
      </c>
    </row>
    <row r="379" spans="1:21" x14ac:dyDescent="0.3">
      <c r="A379" t="s">
        <v>4159</v>
      </c>
      <c r="B379" t="s">
        <v>11</v>
      </c>
      <c r="C379">
        <v>75</v>
      </c>
      <c r="D379">
        <v>346722692</v>
      </c>
      <c r="E379" t="s">
        <v>11</v>
      </c>
      <c r="F379" t="s">
        <v>4160</v>
      </c>
      <c r="G379" t="s">
        <v>11</v>
      </c>
      <c r="H379" t="s">
        <v>11</v>
      </c>
      <c r="I379" t="s">
        <v>4193</v>
      </c>
      <c r="J379" s="27" t="s">
        <v>69</v>
      </c>
      <c r="K379">
        <v>814241</v>
      </c>
      <c r="L379">
        <v>814315</v>
      </c>
      <c r="M379">
        <f t="shared" si="37"/>
        <v>75</v>
      </c>
      <c r="N379">
        <f t="shared" si="40"/>
        <v>0</v>
      </c>
      <c r="O379">
        <f t="shared" si="41"/>
        <v>552</v>
      </c>
      <c r="P379">
        <f t="shared" si="38"/>
        <v>0</v>
      </c>
      <c r="Q379">
        <f t="shared" si="42"/>
        <v>0</v>
      </c>
      <c r="T379">
        <f t="shared" si="39"/>
        <v>1</v>
      </c>
      <c r="U379">
        <f t="shared" si="36"/>
        <v>0</v>
      </c>
    </row>
    <row r="380" spans="1:21" x14ac:dyDescent="0.3">
      <c r="A380" t="s">
        <v>2323</v>
      </c>
      <c r="B380" t="s">
        <v>11</v>
      </c>
      <c r="C380">
        <v>113</v>
      </c>
      <c r="D380">
        <v>254780844</v>
      </c>
      <c r="E380" t="s">
        <v>11</v>
      </c>
      <c r="F380" t="s">
        <v>2324</v>
      </c>
      <c r="G380" t="s">
        <v>11</v>
      </c>
      <c r="H380" t="s">
        <v>11</v>
      </c>
      <c r="I380" t="s">
        <v>3379</v>
      </c>
      <c r="J380" s="42" t="s">
        <v>4254</v>
      </c>
      <c r="K380">
        <v>814527</v>
      </c>
      <c r="L380">
        <v>814868</v>
      </c>
      <c r="M380">
        <f t="shared" si="37"/>
        <v>342</v>
      </c>
      <c r="N380">
        <f t="shared" si="40"/>
        <v>0</v>
      </c>
      <c r="O380">
        <f t="shared" si="41"/>
        <v>213</v>
      </c>
      <c r="P380">
        <f t="shared" si="38"/>
        <v>0</v>
      </c>
      <c r="Q380">
        <f t="shared" si="42"/>
        <v>0</v>
      </c>
      <c r="T380">
        <f t="shared" si="39"/>
        <v>1</v>
      </c>
      <c r="U380">
        <f t="shared" si="36"/>
        <v>0</v>
      </c>
    </row>
    <row r="381" spans="1:21" x14ac:dyDescent="0.3">
      <c r="A381" t="s">
        <v>2325</v>
      </c>
      <c r="B381" t="s">
        <v>11</v>
      </c>
      <c r="C381">
        <v>352</v>
      </c>
      <c r="D381">
        <v>254780845</v>
      </c>
      <c r="E381" t="s">
        <v>11</v>
      </c>
      <c r="F381" t="s">
        <v>2326</v>
      </c>
      <c r="G381" t="s">
        <v>11</v>
      </c>
      <c r="H381" t="s">
        <v>48</v>
      </c>
      <c r="I381" t="s">
        <v>3386</v>
      </c>
      <c r="J381" s="42" t="s">
        <v>4254</v>
      </c>
      <c r="K381">
        <v>815040</v>
      </c>
      <c r="L381">
        <v>816098</v>
      </c>
      <c r="M381">
        <f t="shared" si="37"/>
        <v>1059</v>
      </c>
      <c r="N381">
        <f t="shared" si="40"/>
        <v>0</v>
      </c>
      <c r="O381">
        <f t="shared" si="41"/>
        <v>173</v>
      </c>
      <c r="P381">
        <f t="shared" si="38"/>
        <v>0</v>
      </c>
      <c r="Q381">
        <f t="shared" si="42"/>
        <v>1</v>
      </c>
      <c r="T381">
        <f t="shared" si="39"/>
        <v>0</v>
      </c>
      <c r="U381">
        <f t="shared" si="36"/>
        <v>1059</v>
      </c>
    </row>
    <row r="382" spans="1:21" x14ac:dyDescent="0.3">
      <c r="A382" t="s">
        <v>2327</v>
      </c>
      <c r="B382" t="s">
        <v>11</v>
      </c>
      <c r="C382">
        <v>324</v>
      </c>
      <c r="D382">
        <v>254780846</v>
      </c>
      <c r="E382" t="s">
        <v>11</v>
      </c>
      <c r="F382" t="s">
        <v>2328</v>
      </c>
      <c r="G382" t="s">
        <v>11</v>
      </c>
      <c r="H382" t="s">
        <v>2329</v>
      </c>
      <c r="I382" t="s">
        <v>3905</v>
      </c>
      <c r="J382" s="42" t="s">
        <v>4254</v>
      </c>
      <c r="K382">
        <v>816217</v>
      </c>
      <c r="L382">
        <v>817191</v>
      </c>
      <c r="M382">
        <f t="shared" si="37"/>
        <v>975</v>
      </c>
      <c r="N382">
        <f t="shared" si="40"/>
        <v>0</v>
      </c>
      <c r="O382">
        <f t="shared" si="41"/>
        <v>120</v>
      </c>
      <c r="P382">
        <f t="shared" si="38"/>
        <v>0</v>
      </c>
      <c r="Q382">
        <f t="shared" si="42"/>
        <v>2</v>
      </c>
      <c r="T382">
        <f t="shared" si="39"/>
        <v>0</v>
      </c>
      <c r="U382">
        <f t="shared" si="36"/>
        <v>2034</v>
      </c>
    </row>
    <row r="383" spans="1:21" x14ac:dyDescent="0.3">
      <c r="A383" t="s">
        <v>2330</v>
      </c>
      <c r="B383" t="s">
        <v>11</v>
      </c>
      <c r="C383">
        <v>282</v>
      </c>
      <c r="D383">
        <v>254780847</v>
      </c>
      <c r="E383" t="s">
        <v>11</v>
      </c>
      <c r="F383" t="s">
        <v>2331</v>
      </c>
      <c r="G383" t="s">
        <v>11</v>
      </c>
      <c r="H383" t="s">
        <v>2332</v>
      </c>
      <c r="I383" t="s">
        <v>3379</v>
      </c>
      <c r="J383" s="42" t="s">
        <v>4254</v>
      </c>
      <c r="K383">
        <v>817204</v>
      </c>
      <c r="L383">
        <v>818052</v>
      </c>
      <c r="M383">
        <f t="shared" si="37"/>
        <v>849</v>
      </c>
      <c r="N383">
        <f t="shared" si="40"/>
        <v>0</v>
      </c>
      <c r="O383">
        <f t="shared" si="41"/>
        <v>14</v>
      </c>
      <c r="P383">
        <f t="shared" si="38"/>
        <v>2883</v>
      </c>
      <c r="Q383">
        <f t="shared" si="42"/>
        <v>3</v>
      </c>
      <c r="T383">
        <f t="shared" si="39"/>
        <v>0</v>
      </c>
      <c r="U383">
        <f t="shared" si="36"/>
        <v>2883</v>
      </c>
    </row>
    <row r="384" spans="1:21" x14ac:dyDescent="0.3">
      <c r="A384" t="s">
        <v>4161</v>
      </c>
      <c r="B384" t="s">
        <v>11</v>
      </c>
      <c r="C384">
        <v>74</v>
      </c>
      <c r="D384">
        <v>346722692</v>
      </c>
      <c r="E384" t="s">
        <v>11</v>
      </c>
      <c r="F384" t="s">
        <v>4162</v>
      </c>
      <c r="G384" t="s">
        <v>11</v>
      </c>
      <c r="H384" t="s">
        <v>11</v>
      </c>
      <c r="I384" t="s">
        <v>4194</v>
      </c>
      <c r="J384" s="27" t="s">
        <v>69</v>
      </c>
      <c r="K384">
        <v>821970</v>
      </c>
      <c r="L384">
        <v>822043</v>
      </c>
      <c r="M384">
        <f t="shared" si="37"/>
        <v>74</v>
      </c>
      <c r="N384">
        <f t="shared" si="40"/>
        <v>0</v>
      </c>
      <c r="O384">
        <f t="shared" si="41"/>
        <v>3919</v>
      </c>
      <c r="P384">
        <f t="shared" si="38"/>
        <v>0</v>
      </c>
      <c r="Q384">
        <f t="shared" si="42"/>
        <v>0</v>
      </c>
      <c r="T384">
        <f t="shared" si="39"/>
        <v>1</v>
      </c>
      <c r="U384">
        <f t="shared" si="36"/>
        <v>0</v>
      </c>
    </row>
    <row r="385" spans="1:21" x14ac:dyDescent="0.3">
      <c r="A385" t="s">
        <v>2417</v>
      </c>
      <c r="B385" t="s">
        <v>11</v>
      </c>
      <c r="C385">
        <v>254</v>
      </c>
      <c r="D385">
        <v>254780872</v>
      </c>
      <c r="E385" t="s">
        <v>2418</v>
      </c>
      <c r="F385" t="s">
        <v>2419</v>
      </c>
      <c r="G385" t="s">
        <v>11</v>
      </c>
      <c r="H385" t="s">
        <v>2420</v>
      </c>
      <c r="I385" t="s">
        <v>3926</v>
      </c>
      <c r="J385" s="42" t="s">
        <v>4254</v>
      </c>
      <c r="K385">
        <v>843052</v>
      </c>
      <c r="L385">
        <v>843816</v>
      </c>
      <c r="M385">
        <f t="shared" si="37"/>
        <v>765</v>
      </c>
      <c r="N385">
        <f t="shared" si="40"/>
        <v>0</v>
      </c>
      <c r="O385">
        <f t="shared" si="41"/>
        <v>21010</v>
      </c>
      <c r="P385">
        <f t="shared" si="38"/>
        <v>0</v>
      </c>
      <c r="Q385">
        <f t="shared" si="42"/>
        <v>0</v>
      </c>
      <c r="T385">
        <f t="shared" si="39"/>
        <v>1</v>
      </c>
      <c r="U385">
        <f t="shared" si="36"/>
        <v>0</v>
      </c>
    </row>
    <row r="386" spans="1:21" x14ac:dyDescent="0.3">
      <c r="A386" t="s">
        <v>2439</v>
      </c>
      <c r="B386" t="s">
        <v>11</v>
      </c>
      <c r="C386">
        <v>652</v>
      </c>
      <c r="D386">
        <v>254780879</v>
      </c>
      <c r="E386" t="s">
        <v>11</v>
      </c>
      <c r="F386" t="s">
        <v>2440</v>
      </c>
      <c r="G386" t="s">
        <v>11</v>
      </c>
      <c r="H386" t="s">
        <v>1711</v>
      </c>
      <c r="I386" t="s">
        <v>3379</v>
      </c>
      <c r="J386" s="42" t="s">
        <v>4254</v>
      </c>
      <c r="K386">
        <v>851980</v>
      </c>
      <c r="L386">
        <v>853938</v>
      </c>
      <c r="M386">
        <f t="shared" si="37"/>
        <v>1959</v>
      </c>
      <c r="N386">
        <f t="shared" si="40"/>
        <v>0</v>
      </c>
      <c r="O386">
        <f t="shared" si="41"/>
        <v>8165</v>
      </c>
      <c r="P386">
        <f t="shared" si="38"/>
        <v>0</v>
      </c>
      <c r="Q386">
        <f t="shared" si="42"/>
        <v>0</v>
      </c>
      <c r="T386">
        <f t="shared" si="39"/>
        <v>0</v>
      </c>
      <c r="U386">
        <f t="shared" ref="U386:U449" si="43">IF(Q386 &lt;&gt; 0, M386 + U385, 0)</f>
        <v>0</v>
      </c>
    </row>
    <row r="387" spans="1:21" x14ac:dyDescent="0.3">
      <c r="A387" t="s">
        <v>2445</v>
      </c>
      <c r="B387" t="s">
        <v>11</v>
      </c>
      <c r="C387">
        <v>328</v>
      </c>
      <c r="D387">
        <v>254780882</v>
      </c>
      <c r="E387" t="s">
        <v>1205</v>
      </c>
      <c r="F387" t="s">
        <v>2446</v>
      </c>
      <c r="G387" t="s">
        <v>11</v>
      </c>
      <c r="H387" t="s">
        <v>43</v>
      </c>
      <c r="I387" t="s">
        <v>3664</v>
      </c>
      <c r="J387" s="42" t="s">
        <v>4254</v>
      </c>
      <c r="K387">
        <v>859804</v>
      </c>
      <c r="L387">
        <v>860790</v>
      </c>
      <c r="M387">
        <f t="shared" ref="M387:M450" si="44">ABS(L387-K387)+1</f>
        <v>987</v>
      </c>
      <c r="N387">
        <f t="shared" si="40"/>
        <v>0</v>
      </c>
      <c r="O387">
        <f t="shared" si="41"/>
        <v>5867</v>
      </c>
      <c r="P387">
        <f t="shared" ref="P387:P450" si="45">IF(U388 &lt;&gt; 0, 0, U387)</f>
        <v>0</v>
      </c>
      <c r="Q387">
        <f t="shared" si="42"/>
        <v>0</v>
      </c>
      <c r="T387">
        <f t="shared" ref="T387:T450" si="46">IF(O387&gt;0, IF(J387 = "CDS", IF(J386 = "RNA", 1, 0), 0), 0)+IF(O387&gt;0, IF(J387 = "RNA", IF(J386 = "CDS", 1, 0), 0), 0)</f>
        <v>0</v>
      </c>
      <c r="U387">
        <f t="shared" si="43"/>
        <v>0</v>
      </c>
    </row>
    <row r="388" spans="1:21" x14ac:dyDescent="0.3">
      <c r="A388" t="s">
        <v>2447</v>
      </c>
      <c r="B388" t="s">
        <v>11</v>
      </c>
      <c r="C388">
        <v>139</v>
      </c>
      <c r="D388">
        <v>254780883</v>
      </c>
      <c r="E388" t="s">
        <v>11</v>
      </c>
      <c r="F388" t="s">
        <v>2448</v>
      </c>
      <c r="G388" t="s">
        <v>11</v>
      </c>
      <c r="H388" t="s">
        <v>2449</v>
      </c>
      <c r="I388" t="s">
        <v>3379</v>
      </c>
      <c r="J388" s="42" t="s">
        <v>4254</v>
      </c>
      <c r="K388">
        <v>860864</v>
      </c>
      <c r="L388">
        <v>861283</v>
      </c>
      <c r="M388">
        <f t="shared" si="44"/>
        <v>420</v>
      </c>
      <c r="N388">
        <f t="shared" ref="N388:N451" si="47">IF(O388&lt;0, IF(J388 = "CDS", IF(J387 = "RNA", 1, 0), 0), 0)+IF(O388&lt;0, IF(J388 = "RNA", IF(J387 = "CDS", 1, 0), 0), 0)</f>
        <v>0</v>
      </c>
      <c r="O388">
        <f t="shared" ref="O388:O451" si="48">K388-L387+1</f>
        <v>75</v>
      </c>
      <c r="P388">
        <f t="shared" si="45"/>
        <v>420</v>
      </c>
      <c r="Q388">
        <f t="shared" ref="Q388:Q451" si="49">IF(O388&lt;R$1, Q387 + 1, 0)</f>
        <v>1</v>
      </c>
      <c r="T388">
        <f t="shared" si="46"/>
        <v>0</v>
      </c>
      <c r="U388">
        <f t="shared" si="43"/>
        <v>420</v>
      </c>
    </row>
    <row r="389" spans="1:21" x14ac:dyDescent="0.3">
      <c r="A389" t="s">
        <v>2456</v>
      </c>
      <c r="B389" t="s">
        <v>11</v>
      </c>
      <c r="C389">
        <v>41</v>
      </c>
      <c r="D389">
        <v>254780886</v>
      </c>
      <c r="E389" t="s">
        <v>11</v>
      </c>
      <c r="F389" t="s">
        <v>2457</v>
      </c>
      <c r="G389" t="s">
        <v>11</v>
      </c>
      <c r="H389" t="s">
        <v>11</v>
      </c>
      <c r="I389" t="s">
        <v>3379</v>
      </c>
      <c r="J389" s="42" t="s">
        <v>4254</v>
      </c>
      <c r="K389">
        <v>863556</v>
      </c>
      <c r="L389">
        <v>863681</v>
      </c>
      <c r="M389">
        <f t="shared" si="44"/>
        <v>126</v>
      </c>
      <c r="N389">
        <f t="shared" si="47"/>
        <v>0</v>
      </c>
      <c r="O389">
        <f t="shared" si="48"/>
        <v>2274</v>
      </c>
      <c r="P389">
        <f t="shared" si="45"/>
        <v>0</v>
      </c>
      <c r="Q389">
        <f t="shared" si="49"/>
        <v>0</v>
      </c>
      <c r="T389">
        <f t="shared" si="46"/>
        <v>0</v>
      </c>
      <c r="U389">
        <f t="shared" si="43"/>
        <v>0</v>
      </c>
    </row>
    <row r="390" spans="1:21" x14ac:dyDescent="0.3">
      <c r="A390" t="s">
        <v>2458</v>
      </c>
      <c r="B390" t="s">
        <v>11</v>
      </c>
      <c r="C390">
        <v>86</v>
      </c>
      <c r="D390">
        <v>254780887</v>
      </c>
      <c r="E390" t="s">
        <v>11</v>
      </c>
      <c r="F390" t="s">
        <v>2459</v>
      </c>
      <c r="G390" t="s">
        <v>11</v>
      </c>
      <c r="H390" t="s">
        <v>11</v>
      </c>
      <c r="I390" t="s">
        <v>3379</v>
      </c>
      <c r="J390" s="42" t="s">
        <v>4254</v>
      </c>
      <c r="K390">
        <v>863681</v>
      </c>
      <c r="L390">
        <v>863941</v>
      </c>
      <c r="M390">
        <f t="shared" si="44"/>
        <v>261</v>
      </c>
      <c r="N390">
        <f t="shared" si="47"/>
        <v>0</v>
      </c>
      <c r="O390">
        <f t="shared" si="48"/>
        <v>1</v>
      </c>
      <c r="P390">
        <f t="shared" si="45"/>
        <v>0</v>
      </c>
      <c r="Q390">
        <f t="shared" si="49"/>
        <v>1</v>
      </c>
      <c r="T390">
        <f t="shared" si="46"/>
        <v>0</v>
      </c>
      <c r="U390">
        <f t="shared" si="43"/>
        <v>261</v>
      </c>
    </row>
    <row r="391" spans="1:21" x14ac:dyDescent="0.3">
      <c r="A391" t="s">
        <v>2460</v>
      </c>
      <c r="B391" t="s">
        <v>11</v>
      </c>
      <c r="C391">
        <v>64</v>
      </c>
      <c r="D391">
        <v>254780888</v>
      </c>
      <c r="E391" t="s">
        <v>11</v>
      </c>
      <c r="F391" t="s">
        <v>2461</v>
      </c>
      <c r="G391" t="s">
        <v>11</v>
      </c>
      <c r="H391" t="s">
        <v>11</v>
      </c>
      <c r="I391" t="s">
        <v>3379</v>
      </c>
      <c r="J391" s="42" t="s">
        <v>4254</v>
      </c>
      <c r="K391">
        <v>864045</v>
      </c>
      <c r="L391">
        <v>864239</v>
      </c>
      <c r="M391">
        <f t="shared" si="44"/>
        <v>195</v>
      </c>
      <c r="N391">
        <f t="shared" si="47"/>
        <v>0</v>
      </c>
      <c r="O391">
        <f t="shared" si="48"/>
        <v>105</v>
      </c>
      <c r="P391">
        <f t="shared" si="45"/>
        <v>456</v>
      </c>
      <c r="Q391">
        <f t="shared" si="49"/>
        <v>2</v>
      </c>
      <c r="T391">
        <f t="shared" si="46"/>
        <v>0</v>
      </c>
      <c r="U391">
        <f t="shared" si="43"/>
        <v>456</v>
      </c>
    </row>
    <row r="392" spans="1:21" x14ac:dyDescent="0.3">
      <c r="A392" t="s">
        <v>2466</v>
      </c>
      <c r="B392" t="s">
        <v>11</v>
      </c>
      <c r="C392">
        <v>104</v>
      </c>
      <c r="D392">
        <v>254780890</v>
      </c>
      <c r="E392" t="s">
        <v>11</v>
      </c>
      <c r="F392" t="s">
        <v>2467</v>
      </c>
      <c r="G392" t="s">
        <v>11</v>
      </c>
      <c r="H392" t="s">
        <v>11</v>
      </c>
      <c r="I392" t="s">
        <v>3379</v>
      </c>
      <c r="J392" s="42" t="s">
        <v>4254</v>
      </c>
      <c r="K392">
        <v>866427</v>
      </c>
      <c r="L392">
        <v>866741</v>
      </c>
      <c r="M392">
        <f t="shared" si="44"/>
        <v>315</v>
      </c>
      <c r="N392">
        <f t="shared" si="47"/>
        <v>0</v>
      </c>
      <c r="O392">
        <f t="shared" si="48"/>
        <v>2189</v>
      </c>
      <c r="P392">
        <f t="shared" si="45"/>
        <v>0</v>
      </c>
      <c r="Q392">
        <f t="shared" si="49"/>
        <v>0</v>
      </c>
      <c r="T392">
        <f t="shared" si="46"/>
        <v>0</v>
      </c>
      <c r="U392">
        <f t="shared" si="43"/>
        <v>0</v>
      </c>
    </row>
    <row r="393" spans="1:21" x14ac:dyDescent="0.3">
      <c r="A393" t="s">
        <v>2473</v>
      </c>
      <c r="B393" t="s">
        <v>11</v>
      </c>
      <c r="C393">
        <v>236</v>
      </c>
      <c r="D393">
        <v>254780893</v>
      </c>
      <c r="E393" t="s">
        <v>2474</v>
      </c>
      <c r="F393" t="s">
        <v>2475</v>
      </c>
      <c r="G393" t="s">
        <v>11</v>
      </c>
      <c r="H393" t="s">
        <v>2186</v>
      </c>
      <c r="I393" t="s">
        <v>3651</v>
      </c>
      <c r="J393" s="42" t="s">
        <v>4254</v>
      </c>
      <c r="K393">
        <v>868549</v>
      </c>
      <c r="L393">
        <v>869259</v>
      </c>
      <c r="M393">
        <f t="shared" si="44"/>
        <v>711</v>
      </c>
      <c r="N393">
        <f t="shared" si="47"/>
        <v>0</v>
      </c>
      <c r="O393">
        <f t="shared" si="48"/>
        <v>1809</v>
      </c>
      <c r="P393">
        <f t="shared" si="45"/>
        <v>0</v>
      </c>
      <c r="Q393">
        <f t="shared" si="49"/>
        <v>0</v>
      </c>
      <c r="T393">
        <f t="shared" si="46"/>
        <v>0</v>
      </c>
      <c r="U393">
        <f t="shared" si="43"/>
        <v>0</v>
      </c>
    </row>
    <row r="394" spans="1:21" x14ac:dyDescent="0.3">
      <c r="A394" t="s">
        <v>2478</v>
      </c>
      <c r="B394" t="s">
        <v>11</v>
      </c>
      <c r="C394">
        <v>91</v>
      </c>
      <c r="D394">
        <v>254780895</v>
      </c>
      <c r="E394" t="s">
        <v>11</v>
      </c>
      <c r="F394" t="s">
        <v>2479</v>
      </c>
      <c r="G394" t="s">
        <v>11</v>
      </c>
      <c r="H394" t="s">
        <v>11</v>
      </c>
      <c r="I394" t="s">
        <v>3379</v>
      </c>
      <c r="J394" s="42" t="s">
        <v>4254</v>
      </c>
      <c r="K394">
        <v>870150</v>
      </c>
      <c r="L394">
        <v>870425</v>
      </c>
      <c r="M394">
        <f t="shared" si="44"/>
        <v>276</v>
      </c>
      <c r="N394">
        <f t="shared" si="47"/>
        <v>0</v>
      </c>
      <c r="O394">
        <f t="shared" si="48"/>
        <v>892</v>
      </c>
      <c r="P394">
        <f t="shared" si="45"/>
        <v>0</v>
      </c>
      <c r="Q394">
        <f t="shared" si="49"/>
        <v>0</v>
      </c>
      <c r="T394">
        <f t="shared" si="46"/>
        <v>0</v>
      </c>
      <c r="U394">
        <f t="shared" si="43"/>
        <v>0</v>
      </c>
    </row>
    <row r="395" spans="1:21" x14ac:dyDescent="0.3">
      <c r="A395" t="s">
        <v>2487</v>
      </c>
      <c r="B395" t="s">
        <v>11</v>
      </c>
      <c r="C395">
        <v>207</v>
      </c>
      <c r="D395">
        <v>254780898</v>
      </c>
      <c r="E395" t="s">
        <v>11</v>
      </c>
      <c r="F395" t="s">
        <v>2488</v>
      </c>
      <c r="G395" t="s">
        <v>11</v>
      </c>
      <c r="H395" t="s">
        <v>2489</v>
      </c>
      <c r="I395" t="s">
        <v>3379</v>
      </c>
      <c r="J395" s="42" t="s">
        <v>4254</v>
      </c>
      <c r="K395">
        <v>874230</v>
      </c>
      <c r="L395">
        <v>874853</v>
      </c>
      <c r="M395">
        <f t="shared" si="44"/>
        <v>624</v>
      </c>
      <c r="N395">
        <f t="shared" si="47"/>
        <v>0</v>
      </c>
      <c r="O395">
        <f t="shared" si="48"/>
        <v>3806</v>
      </c>
      <c r="P395">
        <f t="shared" si="45"/>
        <v>0</v>
      </c>
      <c r="Q395">
        <f t="shared" si="49"/>
        <v>0</v>
      </c>
      <c r="T395">
        <f t="shared" si="46"/>
        <v>0</v>
      </c>
      <c r="U395">
        <f t="shared" si="43"/>
        <v>0</v>
      </c>
    </row>
    <row r="396" spans="1:21" x14ac:dyDescent="0.3">
      <c r="A396" t="s">
        <v>2490</v>
      </c>
      <c r="B396" t="s">
        <v>11</v>
      </c>
      <c r="C396">
        <v>273</v>
      </c>
      <c r="D396">
        <v>254780899</v>
      </c>
      <c r="E396" t="s">
        <v>2491</v>
      </c>
      <c r="F396" t="s">
        <v>2492</v>
      </c>
      <c r="G396" t="s">
        <v>11</v>
      </c>
      <c r="H396" t="s">
        <v>2493</v>
      </c>
      <c r="I396" t="s">
        <v>3935</v>
      </c>
      <c r="J396" s="42" t="s">
        <v>4254</v>
      </c>
      <c r="K396">
        <v>875572</v>
      </c>
      <c r="L396">
        <v>876393</v>
      </c>
      <c r="M396">
        <f t="shared" si="44"/>
        <v>822</v>
      </c>
      <c r="N396">
        <f t="shared" si="47"/>
        <v>0</v>
      </c>
      <c r="O396">
        <f t="shared" si="48"/>
        <v>720</v>
      </c>
      <c r="P396">
        <f t="shared" si="45"/>
        <v>0</v>
      </c>
      <c r="Q396">
        <f t="shared" si="49"/>
        <v>0</v>
      </c>
      <c r="T396">
        <f t="shared" si="46"/>
        <v>0</v>
      </c>
      <c r="U396">
        <f t="shared" si="43"/>
        <v>0</v>
      </c>
    </row>
    <row r="397" spans="1:21" x14ac:dyDescent="0.3">
      <c r="A397" t="s">
        <v>2502</v>
      </c>
      <c r="B397" t="s">
        <v>11</v>
      </c>
      <c r="C397">
        <v>412</v>
      </c>
      <c r="D397">
        <v>254780902</v>
      </c>
      <c r="E397" t="s">
        <v>11</v>
      </c>
      <c r="F397" t="s">
        <v>2503</v>
      </c>
      <c r="G397" t="s">
        <v>11</v>
      </c>
      <c r="H397" t="s">
        <v>2504</v>
      </c>
      <c r="I397" t="s">
        <v>3938</v>
      </c>
      <c r="J397" s="42" t="s">
        <v>4254</v>
      </c>
      <c r="K397">
        <v>880349</v>
      </c>
      <c r="L397">
        <v>881587</v>
      </c>
      <c r="M397">
        <f t="shared" si="44"/>
        <v>1239</v>
      </c>
      <c r="N397">
        <f t="shared" si="47"/>
        <v>0</v>
      </c>
      <c r="O397">
        <f t="shared" si="48"/>
        <v>3957</v>
      </c>
      <c r="P397">
        <f t="shared" si="45"/>
        <v>0</v>
      </c>
      <c r="Q397">
        <f t="shared" si="49"/>
        <v>0</v>
      </c>
      <c r="T397">
        <f t="shared" si="46"/>
        <v>0</v>
      </c>
      <c r="U397">
        <f t="shared" si="43"/>
        <v>0</v>
      </c>
    </row>
    <row r="398" spans="1:21" x14ac:dyDescent="0.3">
      <c r="A398" t="s">
        <v>2505</v>
      </c>
      <c r="B398" t="s">
        <v>11</v>
      </c>
      <c r="C398">
        <v>766</v>
      </c>
      <c r="D398">
        <v>254780903</v>
      </c>
      <c r="E398" t="s">
        <v>11</v>
      </c>
      <c r="F398" t="s">
        <v>2506</v>
      </c>
      <c r="G398" t="s">
        <v>11</v>
      </c>
      <c r="H398" t="s">
        <v>945</v>
      </c>
      <c r="I398" t="s">
        <v>3670</v>
      </c>
      <c r="J398" s="42" t="s">
        <v>4254</v>
      </c>
      <c r="K398">
        <v>881796</v>
      </c>
      <c r="L398">
        <v>884096</v>
      </c>
      <c r="M398">
        <f t="shared" si="44"/>
        <v>2301</v>
      </c>
      <c r="N398">
        <f t="shared" si="47"/>
        <v>0</v>
      </c>
      <c r="O398">
        <f t="shared" si="48"/>
        <v>210</v>
      </c>
      <c r="P398">
        <f t="shared" si="45"/>
        <v>0</v>
      </c>
      <c r="Q398">
        <f t="shared" si="49"/>
        <v>0</v>
      </c>
      <c r="T398">
        <f t="shared" si="46"/>
        <v>0</v>
      </c>
      <c r="U398">
        <f t="shared" si="43"/>
        <v>0</v>
      </c>
    </row>
    <row r="399" spans="1:21" x14ac:dyDescent="0.3">
      <c r="A399" t="s">
        <v>2515</v>
      </c>
      <c r="B399" t="s">
        <v>11</v>
      </c>
      <c r="C399">
        <v>96</v>
      </c>
      <c r="D399">
        <v>254780906</v>
      </c>
      <c r="E399" t="s">
        <v>11</v>
      </c>
      <c r="F399" t="s">
        <v>2516</v>
      </c>
      <c r="G399" t="s">
        <v>11</v>
      </c>
      <c r="H399" t="s">
        <v>11</v>
      </c>
      <c r="I399" t="s">
        <v>3379</v>
      </c>
      <c r="J399" s="42" t="s">
        <v>4254</v>
      </c>
      <c r="K399">
        <v>886063</v>
      </c>
      <c r="L399">
        <v>886353</v>
      </c>
      <c r="M399">
        <f t="shared" si="44"/>
        <v>291</v>
      </c>
      <c r="N399">
        <f t="shared" si="47"/>
        <v>0</v>
      </c>
      <c r="O399">
        <f t="shared" si="48"/>
        <v>1968</v>
      </c>
      <c r="P399">
        <f t="shared" si="45"/>
        <v>0</v>
      </c>
      <c r="Q399">
        <f t="shared" si="49"/>
        <v>0</v>
      </c>
      <c r="T399">
        <f t="shared" si="46"/>
        <v>0</v>
      </c>
      <c r="U399">
        <f t="shared" si="43"/>
        <v>0</v>
      </c>
    </row>
    <row r="400" spans="1:21" x14ac:dyDescent="0.3">
      <c r="A400" t="s">
        <v>2517</v>
      </c>
      <c r="B400" t="s">
        <v>11</v>
      </c>
      <c r="C400">
        <v>88</v>
      </c>
      <c r="D400">
        <v>254780907</v>
      </c>
      <c r="E400" t="s">
        <v>11</v>
      </c>
      <c r="F400" t="s">
        <v>2518</v>
      </c>
      <c r="G400" t="s">
        <v>11</v>
      </c>
      <c r="H400" t="s">
        <v>11</v>
      </c>
      <c r="I400" t="s">
        <v>3379</v>
      </c>
      <c r="J400" s="42" t="s">
        <v>4254</v>
      </c>
      <c r="K400">
        <v>886495</v>
      </c>
      <c r="L400">
        <v>886761</v>
      </c>
      <c r="M400">
        <f t="shared" si="44"/>
        <v>267</v>
      </c>
      <c r="N400">
        <f t="shared" si="47"/>
        <v>0</v>
      </c>
      <c r="O400">
        <f t="shared" si="48"/>
        <v>143</v>
      </c>
      <c r="P400">
        <f t="shared" si="45"/>
        <v>0</v>
      </c>
      <c r="Q400">
        <f t="shared" si="49"/>
        <v>1</v>
      </c>
      <c r="T400">
        <f t="shared" si="46"/>
        <v>0</v>
      </c>
      <c r="U400">
        <f t="shared" si="43"/>
        <v>267</v>
      </c>
    </row>
    <row r="401" spans="1:21" x14ac:dyDescent="0.3">
      <c r="A401" t="s">
        <v>2521</v>
      </c>
      <c r="B401" t="s">
        <v>11</v>
      </c>
      <c r="C401">
        <v>159</v>
      </c>
      <c r="D401">
        <v>254780909</v>
      </c>
      <c r="E401" t="s">
        <v>11</v>
      </c>
      <c r="F401" t="s">
        <v>2522</v>
      </c>
      <c r="G401" t="s">
        <v>11</v>
      </c>
      <c r="H401" t="s">
        <v>11</v>
      </c>
      <c r="I401" t="s">
        <v>3379</v>
      </c>
      <c r="J401" s="42" t="s">
        <v>4254</v>
      </c>
      <c r="K401">
        <v>886879</v>
      </c>
      <c r="L401">
        <v>887358</v>
      </c>
      <c r="M401">
        <f t="shared" si="44"/>
        <v>480</v>
      </c>
      <c r="N401">
        <f t="shared" si="47"/>
        <v>0</v>
      </c>
      <c r="O401">
        <f t="shared" si="48"/>
        <v>119</v>
      </c>
      <c r="P401">
        <f t="shared" si="45"/>
        <v>747</v>
      </c>
      <c r="Q401">
        <f t="shared" si="49"/>
        <v>2</v>
      </c>
      <c r="T401">
        <f t="shared" si="46"/>
        <v>0</v>
      </c>
      <c r="U401">
        <f t="shared" si="43"/>
        <v>747</v>
      </c>
    </row>
    <row r="402" spans="1:21" x14ac:dyDescent="0.3">
      <c r="A402" t="s">
        <v>2525</v>
      </c>
      <c r="B402" t="s">
        <v>11</v>
      </c>
      <c r="C402">
        <v>288</v>
      </c>
      <c r="D402">
        <v>254780911</v>
      </c>
      <c r="E402" t="s">
        <v>11</v>
      </c>
      <c r="F402" t="s">
        <v>2526</v>
      </c>
      <c r="G402" t="s">
        <v>11</v>
      </c>
      <c r="H402" t="s">
        <v>2527</v>
      </c>
      <c r="I402" t="s">
        <v>3941</v>
      </c>
      <c r="J402" s="42" t="s">
        <v>4254</v>
      </c>
      <c r="K402">
        <v>888733</v>
      </c>
      <c r="L402">
        <v>889599</v>
      </c>
      <c r="M402">
        <f t="shared" si="44"/>
        <v>867</v>
      </c>
      <c r="N402">
        <f t="shared" si="47"/>
        <v>0</v>
      </c>
      <c r="O402">
        <f t="shared" si="48"/>
        <v>1376</v>
      </c>
      <c r="P402">
        <f t="shared" si="45"/>
        <v>0</v>
      </c>
      <c r="Q402">
        <f t="shared" si="49"/>
        <v>0</v>
      </c>
      <c r="T402">
        <f t="shared" si="46"/>
        <v>0</v>
      </c>
      <c r="U402">
        <f t="shared" si="43"/>
        <v>0</v>
      </c>
    </row>
    <row r="403" spans="1:21" x14ac:dyDescent="0.3">
      <c r="A403" t="s">
        <v>2530</v>
      </c>
      <c r="B403" t="s">
        <v>11</v>
      </c>
      <c r="C403">
        <v>78</v>
      </c>
      <c r="D403">
        <v>254780913</v>
      </c>
      <c r="E403" t="s">
        <v>11</v>
      </c>
      <c r="F403" t="s">
        <v>2531</v>
      </c>
      <c r="G403" t="s">
        <v>11</v>
      </c>
      <c r="H403" t="s">
        <v>2532</v>
      </c>
      <c r="I403" t="s">
        <v>3942</v>
      </c>
      <c r="J403" s="42" t="s">
        <v>4254</v>
      </c>
      <c r="K403">
        <v>890554</v>
      </c>
      <c r="L403">
        <v>890790</v>
      </c>
      <c r="M403">
        <f t="shared" si="44"/>
        <v>237</v>
      </c>
      <c r="N403">
        <f t="shared" si="47"/>
        <v>0</v>
      </c>
      <c r="O403">
        <f t="shared" si="48"/>
        <v>956</v>
      </c>
      <c r="P403">
        <f t="shared" si="45"/>
        <v>0</v>
      </c>
      <c r="Q403">
        <f t="shared" si="49"/>
        <v>0</v>
      </c>
      <c r="T403">
        <f t="shared" si="46"/>
        <v>0</v>
      </c>
      <c r="U403">
        <f t="shared" si="43"/>
        <v>0</v>
      </c>
    </row>
    <row r="404" spans="1:21" x14ac:dyDescent="0.3">
      <c r="A404" t="s">
        <v>2535</v>
      </c>
      <c r="B404" t="s">
        <v>11</v>
      </c>
      <c r="C404">
        <v>626</v>
      </c>
      <c r="D404">
        <v>254780915</v>
      </c>
      <c r="E404" t="s">
        <v>11</v>
      </c>
      <c r="F404" t="s">
        <v>2536</v>
      </c>
      <c r="G404" t="s">
        <v>11</v>
      </c>
      <c r="H404" t="s">
        <v>2537</v>
      </c>
      <c r="I404" t="s">
        <v>3943</v>
      </c>
      <c r="J404" s="42" t="s">
        <v>4254</v>
      </c>
      <c r="K404">
        <v>893296</v>
      </c>
      <c r="L404">
        <v>895176</v>
      </c>
      <c r="M404">
        <f t="shared" si="44"/>
        <v>1881</v>
      </c>
      <c r="N404">
        <f t="shared" si="47"/>
        <v>0</v>
      </c>
      <c r="O404">
        <f t="shared" si="48"/>
        <v>2507</v>
      </c>
      <c r="P404">
        <f t="shared" si="45"/>
        <v>0</v>
      </c>
      <c r="Q404">
        <f t="shared" si="49"/>
        <v>0</v>
      </c>
      <c r="T404">
        <f t="shared" si="46"/>
        <v>0</v>
      </c>
      <c r="U404">
        <f t="shared" si="43"/>
        <v>0</v>
      </c>
    </row>
    <row r="405" spans="1:21" x14ac:dyDescent="0.3">
      <c r="A405" t="s">
        <v>2544</v>
      </c>
      <c r="B405" t="s">
        <v>11</v>
      </c>
      <c r="C405">
        <v>623</v>
      </c>
      <c r="D405">
        <v>254780918</v>
      </c>
      <c r="E405" t="s">
        <v>11</v>
      </c>
      <c r="F405" t="s">
        <v>2545</v>
      </c>
      <c r="G405" t="s">
        <v>11</v>
      </c>
      <c r="H405" t="s">
        <v>2546</v>
      </c>
      <c r="I405" t="s">
        <v>3945</v>
      </c>
      <c r="J405" s="42" t="s">
        <v>4254</v>
      </c>
      <c r="K405">
        <v>899321</v>
      </c>
      <c r="L405">
        <v>901192</v>
      </c>
      <c r="M405">
        <f t="shared" si="44"/>
        <v>1872</v>
      </c>
      <c r="N405">
        <f t="shared" si="47"/>
        <v>0</v>
      </c>
      <c r="O405">
        <f t="shared" si="48"/>
        <v>4146</v>
      </c>
      <c r="P405">
        <f t="shared" si="45"/>
        <v>0</v>
      </c>
      <c r="Q405">
        <f t="shared" si="49"/>
        <v>0</v>
      </c>
      <c r="T405">
        <f t="shared" si="46"/>
        <v>0</v>
      </c>
      <c r="U405">
        <f t="shared" si="43"/>
        <v>0</v>
      </c>
    </row>
    <row r="406" spans="1:21" x14ac:dyDescent="0.3">
      <c r="A406" t="s">
        <v>4177</v>
      </c>
      <c r="B406" t="s">
        <v>11</v>
      </c>
      <c r="C406">
        <v>75</v>
      </c>
      <c r="D406">
        <v>346722692</v>
      </c>
      <c r="E406" t="s">
        <v>11</v>
      </c>
      <c r="F406" t="s">
        <v>4178</v>
      </c>
      <c r="G406" t="s">
        <v>11</v>
      </c>
      <c r="H406" t="s">
        <v>11</v>
      </c>
      <c r="I406" t="s">
        <v>4204</v>
      </c>
      <c r="J406" s="27" t="s">
        <v>69</v>
      </c>
      <c r="K406">
        <v>911337</v>
      </c>
      <c r="L406">
        <v>911411</v>
      </c>
      <c r="M406">
        <f t="shared" si="44"/>
        <v>75</v>
      </c>
      <c r="N406">
        <f t="shared" si="47"/>
        <v>0</v>
      </c>
      <c r="O406">
        <f t="shared" si="48"/>
        <v>10146</v>
      </c>
      <c r="P406">
        <f t="shared" si="45"/>
        <v>0</v>
      </c>
      <c r="Q406">
        <f t="shared" si="49"/>
        <v>0</v>
      </c>
      <c r="T406">
        <f t="shared" si="46"/>
        <v>1</v>
      </c>
      <c r="U406">
        <f t="shared" si="43"/>
        <v>0</v>
      </c>
    </row>
    <row r="407" spans="1:21" x14ac:dyDescent="0.3">
      <c r="A407" t="s">
        <v>2576</v>
      </c>
      <c r="B407" t="s">
        <v>11</v>
      </c>
      <c r="C407">
        <v>496</v>
      </c>
      <c r="D407">
        <v>254780928</v>
      </c>
      <c r="E407" t="s">
        <v>2577</v>
      </c>
      <c r="F407" t="s">
        <v>2578</v>
      </c>
      <c r="G407" t="s">
        <v>11</v>
      </c>
      <c r="H407" t="s">
        <v>2579</v>
      </c>
      <c r="I407" t="s">
        <v>3953</v>
      </c>
      <c r="J407" s="42" t="s">
        <v>4254</v>
      </c>
      <c r="K407">
        <v>913350</v>
      </c>
      <c r="L407">
        <v>914840</v>
      </c>
      <c r="M407">
        <f t="shared" si="44"/>
        <v>1491</v>
      </c>
      <c r="N407">
        <f t="shared" si="47"/>
        <v>0</v>
      </c>
      <c r="O407">
        <f t="shared" si="48"/>
        <v>1940</v>
      </c>
      <c r="P407">
        <f t="shared" si="45"/>
        <v>0</v>
      </c>
      <c r="Q407">
        <f t="shared" si="49"/>
        <v>0</v>
      </c>
      <c r="T407">
        <f t="shared" si="46"/>
        <v>1</v>
      </c>
      <c r="U407">
        <f t="shared" si="43"/>
        <v>0</v>
      </c>
    </row>
    <row r="408" spans="1:21" x14ac:dyDescent="0.3">
      <c r="A408" t="s">
        <v>2582</v>
      </c>
      <c r="B408" t="s">
        <v>11</v>
      </c>
      <c r="C408">
        <v>452</v>
      </c>
      <c r="D408">
        <v>254780930</v>
      </c>
      <c r="E408" t="s">
        <v>2583</v>
      </c>
      <c r="F408" t="s">
        <v>2584</v>
      </c>
      <c r="G408" t="s">
        <v>11</v>
      </c>
      <c r="H408" t="s">
        <v>2585</v>
      </c>
      <c r="I408" t="s">
        <v>3954</v>
      </c>
      <c r="J408" s="42" t="s">
        <v>4254</v>
      </c>
      <c r="K408">
        <v>917027</v>
      </c>
      <c r="L408">
        <v>918385</v>
      </c>
      <c r="M408">
        <f t="shared" si="44"/>
        <v>1359</v>
      </c>
      <c r="N408">
        <f t="shared" si="47"/>
        <v>0</v>
      </c>
      <c r="O408">
        <f t="shared" si="48"/>
        <v>2188</v>
      </c>
      <c r="P408">
        <f t="shared" si="45"/>
        <v>0</v>
      </c>
      <c r="Q408">
        <f t="shared" si="49"/>
        <v>0</v>
      </c>
      <c r="T408">
        <f t="shared" si="46"/>
        <v>0</v>
      </c>
      <c r="U408">
        <f t="shared" si="43"/>
        <v>0</v>
      </c>
    </row>
    <row r="409" spans="1:21" x14ac:dyDescent="0.3">
      <c r="A409" t="s">
        <v>2586</v>
      </c>
      <c r="B409" t="s">
        <v>11</v>
      </c>
      <c r="C409">
        <v>56</v>
      </c>
      <c r="D409">
        <v>254780931</v>
      </c>
      <c r="E409" t="s">
        <v>11</v>
      </c>
      <c r="F409" t="s">
        <v>2587</v>
      </c>
      <c r="G409" t="s">
        <v>11</v>
      </c>
      <c r="H409" t="s">
        <v>11</v>
      </c>
      <c r="I409" t="s">
        <v>3379</v>
      </c>
      <c r="J409" s="42" t="s">
        <v>4254</v>
      </c>
      <c r="K409">
        <v>918382</v>
      </c>
      <c r="L409">
        <v>918552</v>
      </c>
      <c r="M409">
        <f t="shared" si="44"/>
        <v>171</v>
      </c>
      <c r="N409">
        <f t="shared" si="47"/>
        <v>0</v>
      </c>
      <c r="O409">
        <f t="shared" si="48"/>
        <v>-2</v>
      </c>
      <c r="P409">
        <f t="shared" si="45"/>
        <v>171</v>
      </c>
      <c r="Q409">
        <f t="shared" si="49"/>
        <v>1</v>
      </c>
      <c r="T409">
        <f t="shared" si="46"/>
        <v>0</v>
      </c>
      <c r="U409">
        <f t="shared" si="43"/>
        <v>171</v>
      </c>
    </row>
    <row r="410" spans="1:21" x14ac:dyDescent="0.3">
      <c r="A410" t="s">
        <v>4179</v>
      </c>
      <c r="B410" t="s">
        <v>11</v>
      </c>
      <c r="C410">
        <v>74</v>
      </c>
      <c r="D410">
        <v>346722692</v>
      </c>
      <c r="E410" t="s">
        <v>11</v>
      </c>
      <c r="F410" t="s">
        <v>4180</v>
      </c>
      <c r="G410" t="s">
        <v>11</v>
      </c>
      <c r="H410" t="s">
        <v>11</v>
      </c>
      <c r="I410" t="s">
        <v>4209</v>
      </c>
      <c r="J410" s="27" t="s">
        <v>69</v>
      </c>
      <c r="K410">
        <v>919580</v>
      </c>
      <c r="L410">
        <v>919653</v>
      </c>
      <c r="M410">
        <f t="shared" si="44"/>
        <v>74</v>
      </c>
      <c r="N410">
        <f t="shared" si="47"/>
        <v>0</v>
      </c>
      <c r="O410">
        <f t="shared" si="48"/>
        <v>1029</v>
      </c>
      <c r="P410">
        <f t="shared" si="45"/>
        <v>0</v>
      </c>
      <c r="Q410">
        <f t="shared" si="49"/>
        <v>0</v>
      </c>
      <c r="T410">
        <f t="shared" si="46"/>
        <v>1</v>
      </c>
      <c r="U410">
        <f t="shared" si="43"/>
        <v>0</v>
      </c>
    </row>
    <row r="411" spans="1:21" x14ac:dyDescent="0.3">
      <c r="A411" t="s">
        <v>2600</v>
      </c>
      <c r="B411" t="s">
        <v>11</v>
      </c>
      <c r="C411">
        <v>182</v>
      </c>
      <c r="D411">
        <v>254780936</v>
      </c>
      <c r="E411" t="s">
        <v>11</v>
      </c>
      <c r="F411" t="s">
        <v>2601</v>
      </c>
      <c r="G411" t="s">
        <v>11</v>
      </c>
      <c r="H411" t="s">
        <v>2602</v>
      </c>
      <c r="I411" t="s">
        <v>3379</v>
      </c>
      <c r="J411" s="42" t="s">
        <v>4254</v>
      </c>
      <c r="K411">
        <v>927212</v>
      </c>
      <c r="L411">
        <v>927760</v>
      </c>
      <c r="M411">
        <f t="shared" si="44"/>
        <v>549</v>
      </c>
      <c r="N411">
        <f t="shared" si="47"/>
        <v>0</v>
      </c>
      <c r="O411">
        <f t="shared" si="48"/>
        <v>7560</v>
      </c>
      <c r="P411">
        <f t="shared" si="45"/>
        <v>0</v>
      </c>
      <c r="Q411">
        <f t="shared" si="49"/>
        <v>0</v>
      </c>
      <c r="T411">
        <f t="shared" si="46"/>
        <v>1</v>
      </c>
      <c r="U411">
        <f t="shared" si="43"/>
        <v>0</v>
      </c>
    </row>
    <row r="412" spans="1:21" x14ac:dyDescent="0.3">
      <c r="A412" t="s">
        <v>2634</v>
      </c>
      <c r="B412" t="s">
        <v>11</v>
      </c>
      <c r="C412">
        <v>700</v>
      </c>
      <c r="D412">
        <v>254780945</v>
      </c>
      <c r="E412" t="s">
        <v>11</v>
      </c>
      <c r="F412" t="s">
        <v>2635</v>
      </c>
      <c r="G412" t="s">
        <v>11</v>
      </c>
      <c r="H412" t="s">
        <v>2636</v>
      </c>
      <c r="I412" t="s">
        <v>3964</v>
      </c>
      <c r="J412" s="42" t="s">
        <v>4254</v>
      </c>
      <c r="K412">
        <v>935628</v>
      </c>
      <c r="L412">
        <v>937730</v>
      </c>
      <c r="M412">
        <f t="shared" si="44"/>
        <v>2103</v>
      </c>
      <c r="N412">
        <f t="shared" si="47"/>
        <v>0</v>
      </c>
      <c r="O412">
        <f t="shared" si="48"/>
        <v>7869</v>
      </c>
      <c r="P412">
        <f t="shared" si="45"/>
        <v>0</v>
      </c>
      <c r="Q412">
        <f t="shared" si="49"/>
        <v>0</v>
      </c>
      <c r="T412">
        <f t="shared" si="46"/>
        <v>0</v>
      </c>
      <c r="U412">
        <f t="shared" si="43"/>
        <v>0</v>
      </c>
    </row>
    <row r="413" spans="1:21" x14ac:dyDescent="0.3">
      <c r="A413" t="s">
        <v>2648</v>
      </c>
      <c r="B413" t="s">
        <v>11</v>
      </c>
      <c r="C413">
        <v>418</v>
      </c>
      <c r="D413">
        <v>254780949</v>
      </c>
      <c r="E413" t="s">
        <v>2649</v>
      </c>
      <c r="F413" t="s">
        <v>2650</v>
      </c>
      <c r="G413" t="s">
        <v>11</v>
      </c>
      <c r="H413" t="s">
        <v>2651</v>
      </c>
      <c r="I413" t="s">
        <v>3967</v>
      </c>
      <c r="J413" s="42" t="s">
        <v>4254</v>
      </c>
      <c r="K413">
        <v>943428</v>
      </c>
      <c r="L413">
        <v>944684</v>
      </c>
      <c r="M413">
        <f t="shared" si="44"/>
        <v>1257</v>
      </c>
      <c r="N413">
        <f t="shared" si="47"/>
        <v>0</v>
      </c>
      <c r="O413">
        <f t="shared" si="48"/>
        <v>5699</v>
      </c>
      <c r="P413">
        <f t="shared" si="45"/>
        <v>0</v>
      </c>
      <c r="Q413">
        <f t="shared" si="49"/>
        <v>0</v>
      </c>
      <c r="T413">
        <f t="shared" si="46"/>
        <v>0</v>
      </c>
      <c r="U413">
        <f t="shared" si="43"/>
        <v>0</v>
      </c>
    </row>
    <row r="414" spans="1:21" x14ac:dyDescent="0.3">
      <c r="A414" t="s">
        <v>2652</v>
      </c>
      <c r="B414" t="s">
        <v>11</v>
      </c>
      <c r="C414">
        <v>242</v>
      </c>
      <c r="D414">
        <v>255764508</v>
      </c>
      <c r="E414" t="s">
        <v>11</v>
      </c>
      <c r="F414" t="s">
        <v>2653</v>
      </c>
      <c r="G414" t="s">
        <v>11</v>
      </c>
      <c r="H414" t="s">
        <v>2033</v>
      </c>
      <c r="I414" t="s">
        <v>3379</v>
      </c>
      <c r="J414" s="42" t="s">
        <v>4254</v>
      </c>
      <c r="K414">
        <v>944842</v>
      </c>
      <c r="L414">
        <v>945570</v>
      </c>
      <c r="M414">
        <f t="shared" si="44"/>
        <v>729</v>
      </c>
      <c r="N414">
        <f t="shared" si="47"/>
        <v>0</v>
      </c>
      <c r="O414">
        <f t="shared" si="48"/>
        <v>159</v>
      </c>
      <c r="P414">
        <f t="shared" si="45"/>
        <v>729</v>
      </c>
      <c r="Q414">
        <f t="shared" si="49"/>
        <v>1</v>
      </c>
      <c r="T414">
        <f t="shared" si="46"/>
        <v>0</v>
      </c>
      <c r="U414">
        <f t="shared" si="43"/>
        <v>729</v>
      </c>
    </row>
    <row r="415" spans="1:21" x14ac:dyDescent="0.3">
      <c r="A415" t="s">
        <v>2654</v>
      </c>
      <c r="B415" t="s">
        <v>11</v>
      </c>
      <c r="C415">
        <v>49</v>
      </c>
      <c r="D415">
        <v>254780951</v>
      </c>
      <c r="E415" t="s">
        <v>11</v>
      </c>
      <c r="F415" t="s">
        <v>2655</v>
      </c>
      <c r="G415" t="s">
        <v>11</v>
      </c>
      <c r="H415" t="s">
        <v>11</v>
      </c>
      <c r="I415" t="s">
        <v>3379</v>
      </c>
      <c r="J415" s="42" t="s">
        <v>4254</v>
      </c>
      <c r="K415">
        <v>946575</v>
      </c>
      <c r="L415">
        <v>946724</v>
      </c>
      <c r="M415">
        <f t="shared" si="44"/>
        <v>150</v>
      </c>
      <c r="N415">
        <f t="shared" si="47"/>
        <v>0</v>
      </c>
      <c r="O415">
        <f t="shared" si="48"/>
        <v>1006</v>
      </c>
      <c r="P415">
        <f t="shared" si="45"/>
        <v>0</v>
      </c>
      <c r="Q415">
        <f t="shared" si="49"/>
        <v>0</v>
      </c>
      <c r="T415">
        <f t="shared" si="46"/>
        <v>0</v>
      </c>
      <c r="U415">
        <f t="shared" si="43"/>
        <v>0</v>
      </c>
    </row>
    <row r="416" spans="1:21" x14ac:dyDescent="0.3">
      <c r="A416" t="s">
        <v>2656</v>
      </c>
      <c r="B416" t="s">
        <v>11</v>
      </c>
      <c r="C416">
        <v>685</v>
      </c>
      <c r="D416">
        <v>254780952</v>
      </c>
      <c r="E416" t="s">
        <v>11</v>
      </c>
      <c r="F416" t="s">
        <v>2657</v>
      </c>
      <c r="G416" t="s">
        <v>11</v>
      </c>
      <c r="H416" t="s">
        <v>2658</v>
      </c>
      <c r="I416" t="s">
        <v>3968</v>
      </c>
      <c r="J416" s="42" t="s">
        <v>4254</v>
      </c>
      <c r="K416">
        <v>947244</v>
      </c>
      <c r="L416">
        <v>949301</v>
      </c>
      <c r="M416">
        <f t="shared" si="44"/>
        <v>2058</v>
      </c>
      <c r="N416">
        <f t="shared" si="47"/>
        <v>0</v>
      </c>
      <c r="O416">
        <f t="shared" si="48"/>
        <v>521</v>
      </c>
      <c r="P416">
        <f t="shared" si="45"/>
        <v>0</v>
      </c>
      <c r="Q416">
        <f t="shared" si="49"/>
        <v>0</v>
      </c>
      <c r="T416">
        <f t="shared" si="46"/>
        <v>0</v>
      </c>
      <c r="U416">
        <f t="shared" si="43"/>
        <v>0</v>
      </c>
    </row>
    <row r="417" spans="1:21" x14ac:dyDescent="0.3">
      <c r="A417" t="s">
        <v>2664</v>
      </c>
      <c r="B417" t="s">
        <v>11</v>
      </c>
      <c r="C417">
        <v>204</v>
      </c>
      <c r="D417">
        <v>254780955</v>
      </c>
      <c r="E417" t="s">
        <v>11</v>
      </c>
      <c r="F417" t="s">
        <v>2665</v>
      </c>
      <c r="G417" t="s">
        <v>11</v>
      </c>
      <c r="H417" t="s">
        <v>2666</v>
      </c>
      <c r="I417" t="s">
        <v>3379</v>
      </c>
      <c r="J417" s="42" t="s">
        <v>4254</v>
      </c>
      <c r="K417">
        <v>951807</v>
      </c>
      <c r="L417">
        <v>952421</v>
      </c>
      <c r="M417">
        <f t="shared" si="44"/>
        <v>615</v>
      </c>
      <c r="N417">
        <f t="shared" si="47"/>
        <v>0</v>
      </c>
      <c r="O417">
        <f t="shared" si="48"/>
        <v>2507</v>
      </c>
      <c r="P417">
        <f t="shared" si="45"/>
        <v>0</v>
      </c>
      <c r="Q417">
        <f t="shared" si="49"/>
        <v>0</v>
      </c>
      <c r="T417">
        <f t="shared" si="46"/>
        <v>0</v>
      </c>
      <c r="U417">
        <f t="shared" si="43"/>
        <v>0</v>
      </c>
    </row>
    <row r="418" spans="1:21" x14ac:dyDescent="0.3">
      <c r="A418" t="s">
        <v>2679</v>
      </c>
      <c r="B418" t="s">
        <v>11</v>
      </c>
      <c r="C418">
        <v>297</v>
      </c>
      <c r="D418">
        <v>254780960</v>
      </c>
      <c r="E418" t="s">
        <v>11</v>
      </c>
      <c r="F418" t="s">
        <v>2680</v>
      </c>
      <c r="G418" t="s">
        <v>11</v>
      </c>
      <c r="H418" t="s">
        <v>2681</v>
      </c>
      <c r="I418" t="s">
        <v>3973</v>
      </c>
      <c r="J418" s="42" t="s">
        <v>4254</v>
      </c>
      <c r="K418">
        <v>957481</v>
      </c>
      <c r="L418">
        <v>958374</v>
      </c>
      <c r="M418">
        <f t="shared" si="44"/>
        <v>894</v>
      </c>
      <c r="N418">
        <f t="shared" si="47"/>
        <v>0</v>
      </c>
      <c r="O418">
        <f t="shared" si="48"/>
        <v>5061</v>
      </c>
      <c r="P418">
        <f t="shared" si="45"/>
        <v>0</v>
      </c>
      <c r="Q418">
        <f t="shared" si="49"/>
        <v>0</v>
      </c>
      <c r="T418">
        <f t="shared" si="46"/>
        <v>0</v>
      </c>
      <c r="U418">
        <f t="shared" si="43"/>
        <v>0</v>
      </c>
    </row>
    <row r="419" spans="1:21" x14ac:dyDescent="0.3">
      <c r="A419" t="s">
        <v>2687</v>
      </c>
      <c r="B419" t="s">
        <v>11</v>
      </c>
      <c r="C419">
        <v>215</v>
      </c>
      <c r="D419">
        <v>254780963</v>
      </c>
      <c r="E419" t="s">
        <v>11</v>
      </c>
      <c r="F419" t="s">
        <v>2688</v>
      </c>
      <c r="G419" t="s">
        <v>11</v>
      </c>
      <c r="H419" t="s">
        <v>11</v>
      </c>
      <c r="I419" t="s">
        <v>3379</v>
      </c>
      <c r="J419" s="42" t="s">
        <v>4254</v>
      </c>
      <c r="K419">
        <v>960671</v>
      </c>
      <c r="L419">
        <v>961318</v>
      </c>
      <c r="M419">
        <f t="shared" si="44"/>
        <v>648</v>
      </c>
      <c r="N419">
        <f t="shared" si="47"/>
        <v>0</v>
      </c>
      <c r="O419">
        <f t="shared" si="48"/>
        <v>2298</v>
      </c>
      <c r="P419">
        <f t="shared" si="45"/>
        <v>0</v>
      </c>
      <c r="Q419">
        <f t="shared" si="49"/>
        <v>0</v>
      </c>
      <c r="T419">
        <f t="shared" si="46"/>
        <v>0</v>
      </c>
      <c r="U419">
        <f t="shared" si="43"/>
        <v>0</v>
      </c>
    </row>
    <row r="420" spans="1:21" x14ac:dyDescent="0.3">
      <c r="A420" t="s">
        <v>2689</v>
      </c>
      <c r="B420" t="s">
        <v>11</v>
      </c>
      <c r="C420">
        <v>352</v>
      </c>
      <c r="D420">
        <v>254780964</v>
      </c>
      <c r="E420" t="s">
        <v>11</v>
      </c>
      <c r="F420" t="s">
        <v>2690</v>
      </c>
      <c r="G420" t="s">
        <v>11</v>
      </c>
      <c r="H420" t="s">
        <v>48</v>
      </c>
      <c r="I420" t="s">
        <v>3386</v>
      </c>
      <c r="J420" s="42" t="s">
        <v>4254</v>
      </c>
      <c r="K420">
        <v>961463</v>
      </c>
      <c r="L420">
        <v>962521</v>
      </c>
      <c r="M420">
        <f t="shared" si="44"/>
        <v>1059</v>
      </c>
      <c r="N420">
        <f t="shared" si="47"/>
        <v>0</v>
      </c>
      <c r="O420">
        <f t="shared" si="48"/>
        <v>146</v>
      </c>
      <c r="P420">
        <f t="shared" si="45"/>
        <v>1059</v>
      </c>
      <c r="Q420">
        <f t="shared" si="49"/>
        <v>1</v>
      </c>
      <c r="T420">
        <f t="shared" si="46"/>
        <v>0</v>
      </c>
      <c r="U420">
        <f t="shared" si="43"/>
        <v>1059</v>
      </c>
    </row>
    <row r="421" spans="1:21" x14ac:dyDescent="0.3">
      <c r="A421" t="s">
        <v>2695</v>
      </c>
      <c r="B421" t="s">
        <v>11</v>
      </c>
      <c r="C421">
        <v>398</v>
      </c>
      <c r="D421">
        <v>254780967</v>
      </c>
      <c r="E421" t="s">
        <v>11</v>
      </c>
      <c r="F421" t="s">
        <v>2696</v>
      </c>
      <c r="G421" t="s">
        <v>11</v>
      </c>
      <c r="H421" t="s">
        <v>2697</v>
      </c>
      <c r="I421" t="s">
        <v>3974</v>
      </c>
      <c r="J421" s="42" t="s">
        <v>4254</v>
      </c>
      <c r="K421">
        <v>963946</v>
      </c>
      <c r="L421">
        <v>965142</v>
      </c>
      <c r="M421">
        <f t="shared" si="44"/>
        <v>1197</v>
      </c>
      <c r="N421">
        <f t="shared" si="47"/>
        <v>0</v>
      </c>
      <c r="O421">
        <f t="shared" si="48"/>
        <v>1426</v>
      </c>
      <c r="P421">
        <f t="shared" si="45"/>
        <v>0</v>
      </c>
      <c r="Q421">
        <f t="shared" si="49"/>
        <v>0</v>
      </c>
      <c r="T421">
        <f t="shared" si="46"/>
        <v>0</v>
      </c>
      <c r="U421">
        <f t="shared" si="43"/>
        <v>0</v>
      </c>
    </row>
    <row r="422" spans="1:21" x14ac:dyDescent="0.3">
      <c r="A422" t="s">
        <v>2698</v>
      </c>
      <c r="B422" t="s">
        <v>11</v>
      </c>
      <c r="C422">
        <v>106</v>
      </c>
      <c r="D422">
        <v>254780968</v>
      </c>
      <c r="E422" t="s">
        <v>11</v>
      </c>
      <c r="F422" t="s">
        <v>2699</v>
      </c>
      <c r="G422" t="s">
        <v>11</v>
      </c>
      <c r="H422" t="s">
        <v>2700</v>
      </c>
      <c r="I422" t="s">
        <v>3379</v>
      </c>
      <c r="J422" s="42" t="s">
        <v>4254</v>
      </c>
      <c r="K422">
        <v>965254</v>
      </c>
      <c r="L422">
        <v>965574</v>
      </c>
      <c r="M422">
        <f t="shared" si="44"/>
        <v>321</v>
      </c>
      <c r="N422">
        <f t="shared" si="47"/>
        <v>0</v>
      </c>
      <c r="O422">
        <f t="shared" si="48"/>
        <v>113</v>
      </c>
      <c r="P422">
        <f t="shared" si="45"/>
        <v>0</v>
      </c>
      <c r="Q422">
        <f t="shared" si="49"/>
        <v>1</v>
      </c>
      <c r="T422">
        <f t="shared" si="46"/>
        <v>0</v>
      </c>
      <c r="U422">
        <f t="shared" si="43"/>
        <v>321</v>
      </c>
    </row>
    <row r="423" spans="1:21" x14ac:dyDescent="0.3">
      <c r="A423" t="s">
        <v>2701</v>
      </c>
      <c r="B423" t="s">
        <v>11</v>
      </c>
      <c r="C423">
        <v>79</v>
      </c>
      <c r="D423">
        <v>254780969</v>
      </c>
      <c r="E423" t="s">
        <v>11</v>
      </c>
      <c r="F423" t="s">
        <v>2702</v>
      </c>
      <c r="G423" t="s">
        <v>11</v>
      </c>
      <c r="H423" t="s">
        <v>2014</v>
      </c>
      <c r="I423" t="s">
        <v>3379</v>
      </c>
      <c r="J423" s="42" t="s">
        <v>4254</v>
      </c>
      <c r="K423">
        <v>965637</v>
      </c>
      <c r="L423">
        <v>965876</v>
      </c>
      <c r="M423">
        <f t="shared" si="44"/>
        <v>240</v>
      </c>
      <c r="N423">
        <f t="shared" si="47"/>
        <v>0</v>
      </c>
      <c r="O423">
        <f t="shared" si="48"/>
        <v>64</v>
      </c>
      <c r="P423">
        <f t="shared" si="45"/>
        <v>0</v>
      </c>
      <c r="Q423">
        <f t="shared" si="49"/>
        <v>2</v>
      </c>
      <c r="T423">
        <f t="shared" si="46"/>
        <v>0</v>
      </c>
      <c r="U423">
        <f t="shared" si="43"/>
        <v>561</v>
      </c>
    </row>
    <row r="424" spans="1:21" x14ac:dyDescent="0.3">
      <c r="A424" t="s">
        <v>2703</v>
      </c>
      <c r="B424" t="s">
        <v>11</v>
      </c>
      <c r="C424">
        <v>737</v>
      </c>
      <c r="D424">
        <v>254780970</v>
      </c>
      <c r="E424" t="s">
        <v>2704</v>
      </c>
      <c r="F424" t="s">
        <v>2705</v>
      </c>
      <c r="G424" t="s">
        <v>11</v>
      </c>
      <c r="H424" t="s">
        <v>2706</v>
      </c>
      <c r="I424" t="s">
        <v>3975</v>
      </c>
      <c r="J424" s="42" t="s">
        <v>4254</v>
      </c>
      <c r="K424">
        <v>965900</v>
      </c>
      <c r="L424">
        <v>968113</v>
      </c>
      <c r="M424">
        <f t="shared" si="44"/>
        <v>2214</v>
      </c>
      <c r="N424">
        <f t="shared" si="47"/>
        <v>0</v>
      </c>
      <c r="O424">
        <f t="shared" si="48"/>
        <v>25</v>
      </c>
      <c r="P424">
        <f t="shared" si="45"/>
        <v>2775</v>
      </c>
      <c r="Q424">
        <f t="shared" si="49"/>
        <v>3</v>
      </c>
      <c r="T424">
        <f t="shared" si="46"/>
        <v>0</v>
      </c>
      <c r="U424">
        <f t="shared" si="43"/>
        <v>2775</v>
      </c>
    </row>
    <row r="425" spans="1:21" x14ac:dyDescent="0.3">
      <c r="A425" t="s">
        <v>2707</v>
      </c>
      <c r="B425" t="s">
        <v>11</v>
      </c>
      <c r="C425">
        <v>219</v>
      </c>
      <c r="D425">
        <v>254780971</v>
      </c>
      <c r="E425" t="s">
        <v>2708</v>
      </c>
      <c r="F425" t="s">
        <v>2709</v>
      </c>
      <c r="G425" t="s">
        <v>11</v>
      </c>
      <c r="H425" t="s">
        <v>2710</v>
      </c>
      <c r="I425" t="s">
        <v>3976</v>
      </c>
      <c r="J425" s="42" t="s">
        <v>4254</v>
      </c>
      <c r="K425">
        <v>968435</v>
      </c>
      <c r="L425">
        <v>969094</v>
      </c>
      <c r="M425">
        <f t="shared" si="44"/>
        <v>660</v>
      </c>
      <c r="N425">
        <f t="shared" si="47"/>
        <v>0</v>
      </c>
      <c r="O425">
        <f t="shared" si="48"/>
        <v>323</v>
      </c>
      <c r="P425">
        <f t="shared" si="45"/>
        <v>0</v>
      </c>
      <c r="Q425">
        <f t="shared" si="49"/>
        <v>0</v>
      </c>
      <c r="T425">
        <f t="shared" si="46"/>
        <v>0</v>
      </c>
      <c r="U425">
        <f t="shared" si="43"/>
        <v>0</v>
      </c>
    </row>
    <row r="426" spans="1:21" x14ac:dyDescent="0.3">
      <c r="A426" t="s">
        <v>2711</v>
      </c>
      <c r="B426" t="s">
        <v>11</v>
      </c>
      <c r="C426">
        <v>84</v>
      </c>
      <c r="D426">
        <v>254780972</v>
      </c>
      <c r="E426" t="s">
        <v>2712</v>
      </c>
      <c r="F426" t="s">
        <v>2713</v>
      </c>
      <c r="G426" t="s">
        <v>11</v>
      </c>
      <c r="H426" t="s">
        <v>2714</v>
      </c>
      <c r="I426" t="s">
        <v>3977</v>
      </c>
      <c r="J426" s="42" t="s">
        <v>4254</v>
      </c>
      <c r="K426">
        <v>969219</v>
      </c>
      <c r="L426">
        <v>969473</v>
      </c>
      <c r="M426">
        <f t="shared" si="44"/>
        <v>255</v>
      </c>
      <c r="N426">
        <f t="shared" si="47"/>
        <v>0</v>
      </c>
      <c r="O426">
        <f t="shared" si="48"/>
        <v>126</v>
      </c>
      <c r="P426">
        <f t="shared" si="45"/>
        <v>0</v>
      </c>
      <c r="Q426">
        <f t="shared" si="49"/>
        <v>1</v>
      </c>
      <c r="T426">
        <f t="shared" si="46"/>
        <v>0</v>
      </c>
      <c r="U426">
        <f t="shared" si="43"/>
        <v>255</v>
      </c>
    </row>
    <row r="427" spans="1:21" x14ac:dyDescent="0.3">
      <c r="A427" t="s">
        <v>2715</v>
      </c>
      <c r="B427" t="s">
        <v>11</v>
      </c>
      <c r="C427">
        <v>255</v>
      </c>
      <c r="D427">
        <v>254780973</v>
      </c>
      <c r="E427" t="s">
        <v>2282</v>
      </c>
      <c r="F427" t="s">
        <v>2716</v>
      </c>
      <c r="G427" t="s">
        <v>11</v>
      </c>
      <c r="H427" t="s">
        <v>2284</v>
      </c>
      <c r="I427" t="s">
        <v>3896</v>
      </c>
      <c r="J427" s="42" t="s">
        <v>4254</v>
      </c>
      <c r="K427">
        <v>969493</v>
      </c>
      <c r="L427">
        <v>970260</v>
      </c>
      <c r="M427">
        <f t="shared" si="44"/>
        <v>768</v>
      </c>
      <c r="N427">
        <f t="shared" si="47"/>
        <v>0</v>
      </c>
      <c r="O427">
        <f t="shared" si="48"/>
        <v>21</v>
      </c>
      <c r="P427">
        <f t="shared" si="45"/>
        <v>0</v>
      </c>
      <c r="Q427">
        <f t="shared" si="49"/>
        <v>2</v>
      </c>
      <c r="T427">
        <f t="shared" si="46"/>
        <v>0</v>
      </c>
      <c r="U427">
        <f t="shared" si="43"/>
        <v>1023</v>
      </c>
    </row>
    <row r="428" spans="1:21" x14ac:dyDescent="0.3">
      <c r="A428" t="s">
        <v>2717</v>
      </c>
      <c r="B428" t="s">
        <v>11</v>
      </c>
      <c r="C428">
        <v>435</v>
      </c>
      <c r="D428">
        <v>254780974</v>
      </c>
      <c r="E428" t="s">
        <v>2718</v>
      </c>
      <c r="F428" t="s">
        <v>2719</v>
      </c>
      <c r="G428" t="s">
        <v>11</v>
      </c>
      <c r="H428" t="s">
        <v>2720</v>
      </c>
      <c r="I428" t="s">
        <v>3978</v>
      </c>
      <c r="J428" s="42" t="s">
        <v>4254</v>
      </c>
      <c r="K428">
        <v>970365</v>
      </c>
      <c r="L428">
        <v>971672</v>
      </c>
      <c r="M428">
        <f t="shared" si="44"/>
        <v>1308</v>
      </c>
      <c r="N428">
        <f t="shared" si="47"/>
        <v>0</v>
      </c>
      <c r="O428">
        <f t="shared" si="48"/>
        <v>106</v>
      </c>
      <c r="P428">
        <f t="shared" si="45"/>
        <v>2331</v>
      </c>
      <c r="Q428">
        <f t="shared" si="49"/>
        <v>3</v>
      </c>
      <c r="T428">
        <f t="shared" si="46"/>
        <v>0</v>
      </c>
      <c r="U428">
        <f t="shared" si="43"/>
        <v>2331</v>
      </c>
    </row>
    <row r="429" spans="1:21" x14ac:dyDescent="0.3">
      <c r="A429" t="s">
        <v>2721</v>
      </c>
      <c r="B429" t="s">
        <v>11</v>
      </c>
      <c r="C429">
        <v>224</v>
      </c>
      <c r="D429">
        <v>254780975</v>
      </c>
      <c r="E429" t="s">
        <v>11</v>
      </c>
      <c r="F429" t="s">
        <v>2722</v>
      </c>
      <c r="G429" t="s">
        <v>11</v>
      </c>
      <c r="H429" t="s">
        <v>2723</v>
      </c>
      <c r="I429" t="s">
        <v>3979</v>
      </c>
      <c r="J429" s="42" t="s">
        <v>4254</v>
      </c>
      <c r="K429">
        <v>971892</v>
      </c>
      <c r="L429">
        <v>972566</v>
      </c>
      <c r="M429">
        <f t="shared" si="44"/>
        <v>675</v>
      </c>
      <c r="N429">
        <f t="shared" si="47"/>
        <v>0</v>
      </c>
      <c r="O429">
        <f t="shared" si="48"/>
        <v>221</v>
      </c>
      <c r="P429">
        <f t="shared" si="45"/>
        <v>0</v>
      </c>
      <c r="Q429">
        <f t="shared" si="49"/>
        <v>0</v>
      </c>
      <c r="T429">
        <f t="shared" si="46"/>
        <v>0</v>
      </c>
      <c r="U429">
        <f t="shared" si="43"/>
        <v>0</v>
      </c>
    </row>
    <row r="430" spans="1:21" x14ac:dyDescent="0.3">
      <c r="A430" t="s">
        <v>2724</v>
      </c>
      <c r="B430" t="s">
        <v>11</v>
      </c>
      <c r="C430">
        <v>160</v>
      </c>
      <c r="D430">
        <v>254780976</v>
      </c>
      <c r="E430" t="s">
        <v>11</v>
      </c>
      <c r="F430" t="s">
        <v>2725</v>
      </c>
      <c r="G430" t="s">
        <v>11</v>
      </c>
      <c r="H430" t="s">
        <v>2726</v>
      </c>
      <c r="I430" t="s">
        <v>3980</v>
      </c>
      <c r="J430" s="42" t="s">
        <v>4254</v>
      </c>
      <c r="K430">
        <v>973456</v>
      </c>
      <c r="L430">
        <v>973938</v>
      </c>
      <c r="M430">
        <f t="shared" si="44"/>
        <v>483</v>
      </c>
      <c r="N430">
        <f t="shared" si="47"/>
        <v>0</v>
      </c>
      <c r="O430">
        <f t="shared" si="48"/>
        <v>891</v>
      </c>
      <c r="P430">
        <f t="shared" si="45"/>
        <v>0</v>
      </c>
      <c r="Q430">
        <f t="shared" si="49"/>
        <v>0</v>
      </c>
      <c r="T430">
        <f t="shared" si="46"/>
        <v>0</v>
      </c>
      <c r="U430">
        <f t="shared" si="43"/>
        <v>0</v>
      </c>
    </row>
    <row r="431" spans="1:21" x14ac:dyDescent="0.3">
      <c r="A431" t="s">
        <v>2739</v>
      </c>
      <c r="B431" t="s">
        <v>11</v>
      </c>
      <c r="C431">
        <v>121</v>
      </c>
      <c r="D431">
        <v>254780980</v>
      </c>
      <c r="E431" t="s">
        <v>11</v>
      </c>
      <c r="F431" t="s">
        <v>2740</v>
      </c>
      <c r="G431" t="s">
        <v>11</v>
      </c>
      <c r="H431" t="s">
        <v>11</v>
      </c>
      <c r="I431" t="s">
        <v>3379</v>
      </c>
      <c r="J431" s="42" t="s">
        <v>4254</v>
      </c>
      <c r="K431">
        <v>978205</v>
      </c>
      <c r="L431">
        <v>978570</v>
      </c>
      <c r="M431">
        <f t="shared" si="44"/>
        <v>366</v>
      </c>
      <c r="N431">
        <f t="shared" si="47"/>
        <v>0</v>
      </c>
      <c r="O431">
        <f t="shared" si="48"/>
        <v>4268</v>
      </c>
      <c r="P431">
        <f t="shared" si="45"/>
        <v>0</v>
      </c>
      <c r="Q431">
        <f t="shared" si="49"/>
        <v>0</v>
      </c>
      <c r="T431">
        <f t="shared" si="46"/>
        <v>0</v>
      </c>
      <c r="U431">
        <f t="shared" si="43"/>
        <v>0</v>
      </c>
    </row>
    <row r="432" spans="1:21" x14ac:dyDescent="0.3">
      <c r="A432" t="s">
        <v>2741</v>
      </c>
      <c r="B432" t="s">
        <v>11</v>
      </c>
      <c r="C432">
        <v>122</v>
      </c>
      <c r="D432">
        <v>254780981</v>
      </c>
      <c r="E432" t="s">
        <v>11</v>
      </c>
      <c r="F432" t="s">
        <v>2742</v>
      </c>
      <c r="G432" t="s">
        <v>11</v>
      </c>
      <c r="H432" t="s">
        <v>11</v>
      </c>
      <c r="I432" t="s">
        <v>3379</v>
      </c>
      <c r="J432" s="42" t="s">
        <v>4254</v>
      </c>
      <c r="K432">
        <v>979331</v>
      </c>
      <c r="L432">
        <v>979699</v>
      </c>
      <c r="M432">
        <f t="shared" si="44"/>
        <v>369</v>
      </c>
      <c r="N432">
        <f t="shared" si="47"/>
        <v>0</v>
      </c>
      <c r="O432">
        <f t="shared" si="48"/>
        <v>762</v>
      </c>
      <c r="P432">
        <f t="shared" si="45"/>
        <v>0</v>
      </c>
      <c r="Q432">
        <f t="shared" si="49"/>
        <v>0</v>
      </c>
      <c r="T432">
        <f t="shared" si="46"/>
        <v>0</v>
      </c>
      <c r="U432">
        <f t="shared" si="43"/>
        <v>0</v>
      </c>
    </row>
    <row r="433" spans="1:21" x14ac:dyDescent="0.3">
      <c r="A433" t="s">
        <v>2746</v>
      </c>
      <c r="B433" t="s">
        <v>11</v>
      </c>
      <c r="C433">
        <v>55</v>
      </c>
      <c r="D433">
        <v>254780983</v>
      </c>
      <c r="E433" t="s">
        <v>11</v>
      </c>
      <c r="F433" t="s">
        <v>2747</v>
      </c>
      <c r="G433" t="s">
        <v>11</v>
      </c>
      <c r="H433" t="s">
        <v>11</v>
      </c>
      <c r="I433" t="s">
        <v>3379</v>
      </c>
      <c r="J433" s="42" t="s">
        <v>4254</v>
      </c>
      <c r="K433">
        <v>981215</v>
      </c>
      <c r="L433">
        <v>981382</v>
      </c>
      <c r="M433">
        <f t="shared" si="44"/>
        <v>168</v>
      </c>
      <c r="N433">
        <f t="shared" si="47"/>
        <v>0</v>
      </c>
      <c r="O433">
        <f t="shared" si="48"/>
        <v>1517</v>
      </c>
      <c r="P433">
        <f t="shared" si="45"/>
        <v>0</v>
      </c>
      <c r="Q433">
        <f t="shared" si="49"/>
        <v>0</v>
      </c>
      <c r="T433">
        <f t="shared" si="46"/>
        <v>0</v>
      </c>
      <c r="U433">
        <f t="shared" si="43"/>
        <v>0</v>
      </c>
    </row>
    <row r="434" spans="1:21" x14ac:dyDescent="0.3">
      <c r="A434" t="s">
        <v>2748</v>
      </c>
      <c r="B434" t="s">
        <v>11</v>
      </c>
      <c r="C434">
        <v>125</v>
      </c>
      <c r="D434">
        <v>254780984</v>
      </c>
      <c r="E434" t="s">
        <v>11</v>
      </c>
      <c r="F434" t="s">
        <v>2749</v>
      </c>
      <c r="G434" t="s">
        <v>11</v>
      </c>
      <c r="H434" t="s">
        <v>11</v>
      </c>
      <c r="I434" t="s">
        <v>3379</v>
      </c>
      <c r="J434" s="42" t="s">
        <v>4254</v>
      </c>
      <c r="K434">
        <v>982362</v>
      </c>
      <c r="L434">
        <v>982739</v>
      </c>
      <c r="M434">
        <f t="shared" si="44"/>
        <v>378</v>
      </c>
      <c r="N434">
        <f t="shared" si="47"/>
        <v>0</v>
      </c>
      <c r="O434">
        <f t="shared" si="48"/>
        <v>981</v>
      </c>
      <c r="P434">
        <f t="shared" si="45"/>
        <v>0</v>
      </c>
      <c r="Q434">
        <f t="shared" si="49"/>
        <v>0</v>
      </c>
      <c r="T434">
        <f t="shared" si="46"/>
        <v>0</v>
      </c>
      <c r="U434">
        <f t="shared" si="43"/>
        <v>0</v>
      </c>
    </row>
    <row r="435" spans="1:21" x14ac:dyDescent="0.3">
      <c r="A435" t="s">
        <v>2750</v>
      </c>
      <c r="B435" t="s">
        <v>11</v>
      </c>
      <c r="C435">
        <v>47</v>
      </c>
      <c r="D435">
        <v>254780985</v>
      </c>
      <c r="E435" t="s">
        <v>11</v>
      </c>
      <c r="F435" t="s">
        <v>2751</v>
      </c>
      <c r="G435" t="s">
        <v>11</v>
      </c>
      <c r="H435" t="s">
        <v>11</v>
      </c>
      <c r="I435" t="s">
        <v>3379</v>
      </c>
      <c r="J435" s="42" t="s">
        <v>4254</v>
      </c>
      <c r="K435">
        <v>982923</v>
      </c>
      <c r="L435">
        <v>983066</v>
      </c>
      <c r="M435">
        <f t="shared" si="44"/>
        <v>144</v>
      </c>
      <c r="N435">
        <f t="shared" si="47"/>
        <v>0</v>
      </c>
      <c r="O435">
        <f t="shared" si="48"/>
        <v>185</v>
      </c>
      <c r="P435">
        <f t="shared" si="45"/>
        <v>0</v>
      </c>
      <c r="Q435">
        <f t="shared" si="49"/>
        <v>1</v>
      </c>
      <c r="T435">
        <f t="shared" si="46"/>
        <v>0</v>
      </c>
      <c r="U435">
        <f t="shared" si="43"/>
        <v>144</v>
      </c>
    </row>
    <row r="436" spans="1:21" x14ac:dyDescent="0.3">
      <c r="A436" t="s">
        <v>2752</v>
      </c>
      <c r="B436" t="s">
        <v>11</v>
      </c>
      <c r="C436">
        <v>94</v>
      </c>
      <c r="D436">
        <v>254780986</v>
      </c>
      <c r="E436" t="s">
        <v>11</v>
      </c>
      <c r="F436" t="s">
        <v>2753</v>
      </c>
      <c r="G436" t="s">
        <v>11</v>
      </c>
      <c r="H436" t="s">
        <v>11</v>
      </c>
      <c r="I436" t="s">
        <v>3379</v>
      </c>
      <c r="J436" s="42" t="s">
        <v>4254</v>
      </c>
      <c r="K436">
        <v>983187</v>
      </c>
      <c r="L436">
        <v>983471</v>
      </c>
      <c r="M436">
        <f t="shared" si="44"/>
        <v>285</v>
      </c>
      <c r="N436">
        <f t="shared" si="47"/>
        <v>0</v>
      </c>
      <c r="O436">
        <f t="shared" si="48"/>
        <v>122</v>
      </c>
      <c r="P436">
        <f t="shared" si="45"/>
        <v>0</v>
      </c>
      <c r="Q436">
        <f t="shared" si="49"/>
        <v>2</v>
      </c>
      <c r="T436">
        <f t="shared" si="46"/>
        <v>0</v>
      </c>
      <c r="U436">
        <f t="shared" si="43"/>
        <v>429</v>
      </c>
    </row>
    <row r="437" spans="1:21" x14ac:dyDescent="0.3">
      <c r="A437" t="s">
        <v>2754</v>
      </c>
      <c r="B437" t="s">
        <v>11</v>
      </c>
      <c r="C437">
        <v>110</v>
      </c>
      <c r="D437">
        <v>254780987</v>
      </c>
      <c r="E437" t="s">
        <v>11</v>
      </c>
      <c r="F437" t="s">
        <v>2755</v>
      </c>
      <c r="G437" t="s">
        <v>11</v>
      </c>
      <c r="H437" t="s">
        <v>11</v>
      </c>
      <c r="I437" t="s">
        <v>3379</v>
      </c>
      <c r="J437" s="42" t="s">
        <v>4254</v>
      </c>
      <c r="K437">
        <v>983468</v>
      </c>
      <c r="L437">
        <v>983800</v>
      </c>
      <c r="M437">
        <f t="shared" si="44"/>
        <v>333</v>
      </c>
      <c r="N437">
        <f t="shared" si="47"/>
        <v>0</v>
      </c>
      <c r="O437">
        <f t="shared" si="48"/>
        <v>-2</v>
      </c>
      <c r="P437">
        <f t="shared" si="45"/>
        <v>762</v>
      </c>
      <c r="Q437">
        <f t="shared" si="49"/>
        <v>3</v>
      </c>
      <c r="T437">
        <f t="shared" si="46"/>
        <v>0</v>
      </c>
      <c r="U437">
        <f t="shared" si="43"/>
        <v>762</v>
      </c>
    </row>
    <row r="438" spans="1:21" x14ac:dyDescent="0.3">
      <c r="A438" t="s">
        <v>2761</v>
      </c>
      <c r="B438" t="s">
        <v>11</v>
      </c>
      <c r="C438">
        <v>66</v>
      </c>
      <c r="D438">
        <v>254780990</v>
      </c>
      <c r="E438" t="s">
        <v>11</v>
      </c>
      <c r="F438" t="s">
        <v>2762</v>
      </c>
      <c r="G438" t="s">
        <v>11</v>
      </c>
      <c r="H438" t="s">
        <v>11</v>
      </c>
      <c r="I438" t="s">
        <v>3379</v>
      </c>
      <c r="J438" s="42" t="s">
        <v>4254</v>
      </c>
      <c r="K438">
        <v>986214</v>
      </c>
      <c r="L438">
        <v>986414</v>
      </c>
      <c r="M438">
        <f t="shared" si="44"/>
        <v>201</v>
      </c>
      <c r="N438">
        <f t="shared" si="47"/>
        <v>0</v>
      </c>
      <c r="O438">
        <f t="shared" si="48"/>
        <v>2415</v>
      </c>
      <c r="P438">
        <f t="shared" si="45"/>
        <v>0</v>
      </c>
      <c r="Q438">
        <f t="shared" si="49"/>
        <v>0</v>
      </c>
      <c r="T438">
        <f t="shared" si="46"/>
        <v>0</v>
      </c>
      <c r="U438">
        <f t="shared" si="43"/>
        <v>0</v>
      </c>
    </row>
    <row r="439" spans="1:21" x14ac:dyDescent="0.3">
      <c r="A439" t="s">
        <v>2763</v>
      </c>
      <c r="B439" t="s">
        <v>11</v>
      </c>
      <c r="C439">
        <v>805</v>
      </c>
      <c r="D439">
        <v>254780991</v>
      </c>
      <c r="E439" t="s">
        <v>2764</v>
      </c>
      <c r="F439" t="s">
        <v>2765</v>
      </c>
      <c r="G439" t="s">
        <v>11</v>
      </c>
      <c r="H439" t="s">
        <v>2766</v>
      </c>
      <c r="I439" t="s">
        <v>3986</v>
      </c>
      <c r="J439" s="42" t="s">
        <v>4254</v>
      </c>
      <c r="K439">
        <v>986465</v>
      </c>
      <c r="L439">
        <v>988882</v>
      </c>
      <c r="M439">
        <f t="shared" si="44"/>
        <v>2418</v>
      </c>
      <c r="N439">
        <f t="shared" si="47"/>
        <v>0</v>
      </c>
      <c r="O439">
        <f t="shared" si="48"/>
        <v>52</v>
      </c>
      <c r="P439">
        <f t="shared" si="45"/>
        <v>0</v>
      </c>
      <c r="Q439">
        <f t="shared" si="49"/>
        <v>1</v>
      </c>
      <c r="T439">
        <f t="shared" si="46"/>
        <v>0</v>
      </c>
      <c r="U439">
        <f t="shared" si="43"/>
        <v>2418</v>
      </c>
    </row>
    <row r="440" spans="1:21" x14ac:dyDescent="0.3">
      <c r="A440" t="s">
        <v>2767</v>
      </c>
      <c r="B440" t="s">
        <v>11</v>
      </c>
      <c r="C440">
        <v>152</v>
      </c>
      <c r="D440">
        <v>254780992</v>
      </c>
      <c r="E440" t="s">
        <v>11</v>
      </c>
      <c r="F440" t="s">
        <v>2768</v>
      </c>
      <c r="G440" t="s">
        <v>11</v>
      </c>
      <c r="H440" t="s">
        <v>2769</v>
      </c>
      <c r="I440" t="s">
        <v>3987</v>
      </c>
      <c r="J440" s="42" t="s">
        <v>4254</v>
      </c>
      <c r="K440">
        <v>988963</v>
      </c>
      <c r="L440">
        <v>989421</v>
      </c>
      <c r="M440">
        <f t="shared" si="44"/>
        <v>459</v>
      </c>
      <c r="N440">
        <f t="shared" si="47"/>
        <v>0</v>
      </c>
      <c r="O440">
        <f t="shared" si="48"/>
        <v>82</v>
      </c>
      <c r="P440">
        <f t="shared" si="45"/>
        <v>2877</v>
      </c>
      <c r="Q440">
        <f t="shared" si="49"/>
        <v>2</v>
      </c>
      <c r="T440">
        <f t="shared" si="46"/>
        <v>0</v>
      </c>
      <c r="U440">
        <f t="shared" si="43"/>
        <v>2877</v>
      </c>
    </row>
    <row r="441" spans="1:21" x14ac:dyDescent="0.3">
      <c r="A441" t="s">
        <v>2774</v>
      </c>
      <c r="B441" t="s">
        <v>11</v>
      </c>
      <c r="C441">
        <v>125</v>
      </c>
      <c r="D441">
        <v>254780995</v>
      </c>
      <c r="E441" t="s">
        <v>11</v>
      </c>
      <c r="F441" t="s">
        <v>2775</v>
      </c>
      <c r="G441" t="s">
        <v>11</v>
      </c>
      <c r="H441" t="s">
        <v>11</v>
      </c>
      <c r="I441" t="s">
        <v>3988</v>
      </c>
      <c r="J441" s="42" t="s">
        <v>4254</v>
      </c>
      <c r="K441">
        <v>991050</v>
      </c>
      <c r="L441">
        <v>991427</v>
      </c>
      <c r="M441">
        <f t="shared" si="44"/>
        <v>378</v>
      </c>
      <c r="N441">
        <f t="shared" si="47"/>
        <v>0</v>
      </c>
      <c r="O441">
        <f t="shared" si="48"/>
        <v>1630</v>
      </c>
      <c r="P441">
        <f t="shared" si="45"/>
        <v>0</v>
      </c>
      <c r="Q441">
        <f t="shared" si="49"/>
        <v>0</v>
      </c>
      <c r="T441">
        <f t="shared" si="46"/>
        <v>0</v>
      </c>
      <c r="U441">
        <f t="shared" si="43"/>
        <v>0</v>
      </c>
    </row>
    <row r="442" spans="1:21" x14ac:dyDescent="0.3">
      <c r="A442" t="s">
        <v>2776</v>
      </c>
      <c r="B442" t="s">
        <v>11</v>
      </c>
      <c r="C442">
        <v>109</v>
      </c>
      <c r="D442">
        <v>254780996</v>
      </c>
      <c r="E442" t="s">
        <v>11</v>
      </c>
      <c r="F442" t="s">
        <v>2777</v>
      </c>
      <c r="G442" t="s">
        <v>11</v>
      </c>
      <c r="H442" t="s">
        <v>11</v>
      </c>
      <c r="I442" t="s">
        <v>3379</v>
      </c>
      <c r="J442" s="42" t="s">
        <v>4254</v>
      </c>
      <c r="K442">
        <v>991444</v>
      </c>
      <c r="L442">
        <v>991773</v>
      </c>
      <c r="M442">
        <f t="shared" si="44"/>
        <v>330</v>
      </c>
      <c r="N442">
        <f t="shared" si="47"/>
        <v>0</v>
      </c>
      <c r="O442">
        <f t="shared" si="48"/>
        <v>18</v>
      </c>
      <c r="P442">
        <f t="shared" si="45"/>
        <v>330</v>
      </c>
      <c r="Q442">
        <f t="shared" si="49"/>
        <v>1</v>
      </c>
      <c r="T442">
        <f t="shared" si="46"/>
        <v>0</v>
      </c>
      <c r="U442">
        <f t="shared" si="43"/>
        <v>330</v>
      </c>
    </row>
    <row r="443" spans="1:21" x14ac:dyDescent="0.3">
      <c r="A443" t="s">
        <v>2780</v>
      </c>
      <c r="B443" t="s">
        <v>11</v>
      </c>
      <c r="C443">
        <v>146</v>
      </c>
      <c r="D443">
        <v>254780998</v>
      </c>
      <c r="E443" t="s">
        <v>11</v>
      </c>
      <c r="F443" t="s">
        <v>2781</v>
      </c>
      <c r="G443" t="s">
        <v>11</v>
      </c>
      <c r="H443" t="s">
        <v>2782</v>
      </c>
      <c r="I443" t="s">
        <v>3379</v>
      </c>
      <c r="J443" s="42" t="s">
        <v>4254</v>
      </c>
      <c r="K443">
        <v>992846</v>
      </c>
      <c r="L443">
        <v>993286</v>
      </c>
      <c r="M443">
        <f t="shared" si="44"/>
        <v>441</v>
      </c>
      <c r="N443">
        <f t="shared" si="47"/>
        <v>0</v>
      </c>
      <c r="O443">
        <f t="shared" si="48"/>
        <v>1074</v>
      </c>
      <c r="P443">
        <f t="shared" si="45"/>
        <v>0</v>
      </c>
      <c r="Q443">
        <f t="shared" si="49"/>
        <v>0</v>
      </c>
      <c r="T443">
        <f t="shared" si="46"/>
        <v>0</v>
      </c>
      <c r="U443">
        <f t="shared" si="43"/>
        <v>0</v>
      </c>
    </row>
    <row r="444" spans="1:21" x14ac:dyDescent="0.3">
      <c r="A444" t="s">
        <v>2783</v>
      </c>
      <c r="B444" t="s">
        <v>11</v>
      </c>
      <c r="C444">
        <v>562</v>
      </c>
      <c r="D444">
        <v>254780999</v>
      </c>
      <c r="E444" t="s">
        <v>2784</v>
      </c>
      <c r="F444" t="s">
        <v>2785</v>
      </c>
      <c r="G444" t="s">
        <v>11</v>
      </c>
      <c r="H444" t="s">
        <v>2786</v>
      </c>
      <c r="I444" t="s">
        <v>3989</v>
      </c>
      <c r="J444" s="42" t="s">
        <v>4254</v>
      </c>
      <c r="K444">
        <v>993455</v>
      </c>
      <c r="L444">
        <v>995143</v>
      </c>
      <c r="M444">
        <f t="shared" si="44"/>
        <v>1689</v>
      </c>
      <c r="N444">
        <f t="shared" si="47"/>
        <v>0</v>
      </c>
      <c r="O444">
        <f t="shared" si="48"/>
        <v>170</v>
      </c>
      <c r="P444">
        <f t="shared" si="45"/>
        <v>1689</v>
      </c>
      <c r="Q444">
        <f t="shared" si="49"/>
        <v>1</v>
      </c>
      <c r="T444">
        <f t="shared" si="46"/>
        <v>0</v>
      </c>
      <c r="U444">
        <f t="shared" si="43"/>
        <v>1689</v>
      </c>
    </row>
    <row r="445" spans="1:21" x14ac:dyDescent="0.3">
      <c r="A445" t="s">
        <v>2791</v>
      </c>
      <c r="B445" t="s">
        <v>11</v>
      </c>
      <c r="C445">
        <v>93</v>
      </c>
      <c r="D445">
        <v>254781001</v>
      </c>
      <c r="E445" t="s">
        <v>11</v>
      </c>
      <c r="F445" t="s">
        <v>2792</v>
      </c>
      <c r="G445" t="s">
        <v>11</v>
      </c>
      <c r="H445" t="s">
        <v>11</v>
      </c>
      <c r="I445" t="s">
        <v>3379</v>
      </c>
      <c r="J445" s="42" t="s">
        <v>4254</v>
      </c>
      <c r="K445">
        <v>997826</v>
      </c>
      <c r="L445">
        <v>998107</v>
      </c>
      <c r="M445">
        <f t="shared" si="44"/>
        <v>282</v>
      </c>
      <c r="N445">
        <f t="shared" si="47"/>
        <v>0</v>
      </c>
      <c r="O445">
        <f t="shared" si="48"/>
        <v>2684</v>
      </c>
      <c r="P445">
        <f t="shared" si="45"/>
        <v>0</v>
      </c>
      <c r="Q445">
        <f t="shared" si="49"/>
        <v>0</v>
      </c>
      <c r="T445">
        <f t="shared" si="46"/>
        <v>0</v>
      </c>
      <c r="U445">
        <f t="shared" si="43"/>
        <v>0</v>
      </c>
    </row>
    <row r="446" spans="1:21" x14ac:dyDescent="0.3">
      <c r="A446" t="s">
        <v>2795</v>
      </c>
      <c r="B446" t="s">
        <v>11</v>
      </c>
      <c r="C446">
        <v>304</v>
      </c>
      <c r="D446">
        <v>254781003</v>
      </c>
      <c r="E446" t="s">
        <v>11</v>
      </c>
      <c r="F446" t="s">
        <v>2796</v>
      </c>
      <c r="G446" t="s">
        <v>11</v>
      </c>
      <c r="H446" t="s">
        <v>11</v>
      </c>
      <c r="I446" t="s">
        <v>3379</v>
      </c>
      <c r="J446" s="42" t="s">
        <v>4254</v>
      </c>
      <c r="K446">
        <v>998865</v>
      </c>
      <c r="L446">
        <v>999779</v>
      </c>
      <c r="M446">
        <f t="shared" si="44"/>
        <v>915</v>
      </c>
      <c r="N446">
        <f t="shared" si="47"/>
        <v>0</v>
      </c>
      <c r="O446">
        <f t="shared" si="48"/>
        <v>759</v>
      </c>
      <c r="P446">
        <f t="shared" si="45"/>
        <v>0</v>
      </c>
      <c r="Q446">
        <f t="shared" si="49"/>
        <v>0</v>
      </c>
      <c r="T446">
        <f t="shared" si="46"/>
        <v>0</v>
      </c>
      <c r="U446">
        <f t="shared" si="43"/>
        <v>0</v>
      </c>
    </row>
    <row r="447" spans="1:21" x14ac:dyDescent="0.3">
      <c r="A447" t="s">
        <v>2797</v>
      </c>
      <c r="B447" t="s">
        <v>11</v>
      </c>
      <c r="C447">
        <v>652</v>
      </c>
      <c r="D447">
        <v>254781004</v>
      </c>
      <c r="E447" t="s">
        <v>2798</v>
      </c>
      <c r="F447" t="s">
        <v>2799</v>
      </c>
      <c r="G447" t="s">
        <v>11</v>
      </c>
      <c r="H447" t="s">
        <v>2800</v>
      </c>
      <c r="I447" t="s">
        <v>3991</v>
      </c>
      <c r="J447" s="42" t="s">
        <v>4254</v>
      </c>
      <c r="K447">
        <v>1000849</v>
      </c>
      <c r="L447">
        <v>1002807</v>
      </c>
      <c r="M447">
        <f t="shared" si="44"/>
        <v>1959</v>
      </c>
      <c r="N447">
        <f t="shared" si="47"/>
        <v>0</v>
      </c>
      <c r="O447">
        <f t="shared" si="48"/>
        <v>1071</v>
      </c>
      <c r="P447">
        <f t="shared" si="45"/>
        <v>0</v>
      </c>
      <c r="Q447">
        <f t="shared" si="49"/>
        <v>0</v>
      </c>
      <c r="T447">
        <f t="shared" si="46"/>
        <v>0</v>
      </c>
      <c r="U447">
        <f t="shared" si="43"/>
        <v>0</v>
      </c>
    </row>
    <row r="448" spans="1:21" x14ac:dyDescent="0.3">
      <c r="A448" t="s">
        <v>2801</v>
      </c>
      <c r="B448" t="s">
        <v>11</v>
      </c>
      <c r="C448">
        <v>85</v>
      </c>
      <c r="D448">
        <v>254781005</v>
      </c>
      <c r="E448" t="s">
        <v>11</v>
      </c>
      <c r="F448" t="s">
        <v>2802</v>
      </c>
      <c r="G448" t="s">
        <v>11</v>
      </c>
      <c r="H448" t="s">
        <v>11</v>
      </c>
      <c r="I448" t="s">
        <v>3379</v>
      </c>
      <c r="J448" s="42" t="s">
        <v>4254</v>
      </c>
      <c r="K448">
        <v>1003186</v>
      </c>
      <c r="L448">
        <v>1003443</v>
      </c>
      <c r="M448">
        <f t="shared" si="44"/>
        <v>258</v>
      </c>
      <c r="N448">
        <f t="shared" si="47"/>
        <v>0</v>
      </c>
      <c r="O448">
        <f t="shared" si="48"/>
        <v>380</v>
      </c>
      <c r="P448">
        <f t="shared" si="45"/>
        <v>0</v>
      </c>
      <c r="Q448">
        <f t="shared" si="49"/>
        <v>0</v>
      </c>
      <c r="T448">
        <f t="shared" si="46"/>
        <v>0</v>
      </c>
      <c r="U448">
        <f t="shared" si="43"/>
        <v>0</v>
      </c>
    </row>
    <row r="449" spans="1:21" x14ac:dyDescent="0.3">
      <c r="A449" t="s">
        <v>2803</v>
      </c>
      <c r="B449" t="s">
        <v>11</v>
      </c>
      <c r="C449">
        <v>125</v>
      </c>
      <c r="D449">
        <v>254781006</v>
      </c>
      <c r="E449" t="s">
        <v>11</v>
      </c>
      <c r="F449" t="s">
        <v>2804</v>
      </c>
      <c r="G449" t="s">
        <v>11</v>
      </c>
      <c r="H449" t="s">
        <v>48</v>
      </c>
      <c r="I449" t="s">
        <v>3386</v>
      </c>
      <c r="J449" s="42" t="s">
        <v>4254</v>
      </c>
      <c r="K449">
        <v>1003628</v>
      </c>
      <c r="L449">
        <v>1004005</v>
      </c>
      <c r="M449">
        <f t="shared" si="44"/>
        <v>378</v>
      </c>
      <c r="N449">
        <f t="shared" si="47"/>
        <v>0</v>
      </c>
      <c r="O449">
        <f t="shared" si="48"/>
        <v>186</v>
      </c>
      <c r="P449">
        <f t="shared" si="45"/>
        <v>378</v>
      </c>
      <c r="Q449">
        <f t="shared" si="49"/>
        <v>1</v>
      </c>
      <c r="T449">
        <f t="shared" si="46"/>
        <v>0</v>
      </c>
      <c r="U449">
        <f t="shared" si="43"/>
        <v>378</v>
      </c>
    </row>
    <row r="450" spans="1:21" x14ac:dyDescent="0.3">
      <c r="A450" t="s">
        <v>2809</v>
      </c>
      <c r="B450" t="s">
        <v>11</v>
      </c>
      <c r="C450">
        <v>750</v>
      </c>
      <c r="D450">
        <v>254781009</v>
      </c>
      <c r="E450" t="s">
        <v>11</v>
      </c>
      <c r="F450" t="s">
        <v>2810</v>
      </c>
      <c r="G450" t="s">
        <v>11</v>
      </c>
      <c r="H450" t="s">
        <v>11</v>
      </c>
      <c r="I450" t="s">
        <v>3379</v>
      </c>
      <c r="J450" s="42" t="s">
        <v>4254</v>
      </c>
      <c r="K450">
        <v>1007221</v>
      </c>
      <c r="L450">
        <v>1009473</v>
      </c>
      <c r="M450">
        <f t="shared" si="44"/>
        <v>2253</v>
      </c>
      <c r="N450">
        <f t="shared" si="47"/>
        <v>0</v>
      </c>
      <c r="O450">
        <f t="shared" si="48"/>
        <v>3217</v>
      </c>
      <c r="P450">
        <f t="shared" si="45"/>
        <v>0</v>
      </c>
      <c r="Q450">
        <f t="shared" si="49"/>
        <v>0</v>
      </c>
      <c r="T450">
        <f t="shared" si="46"/>
        <v>0</v>
      </c>
      <c r="U450">
        <f t="shared" ref="U450:U513" si="50">IF(Q450 &lt;&gt; 0, M450 + U449, 0)</f>
        <v>0</v>
      </c>
    </row>
    <row r="451" spans="1:21" x14ac:dyDescent="0.3">
      <c r="A451" t="s">
        <v>2811</v>
      </c>
      <c r="B451" t="s">
        <v>11</v>
      </c>
      <c r="C451">
        <v>195</v>
      </c>
      <c r="D451">
        <v>254781010</v>
      </c>
      <c r="E451" t="s">
        <v>11</v>
      </c>
      <c r="F451" t="s">
        <v>2812</v>
      </c>
      <c r="G451" t="s">
        <v>11</v>
      </c>
      <c r="H451" t="s">
        <v>11</v>
      </c>
      <c r="I451" t="s">
        <v>3379</v>
      </c>
      <c r="J451" s="42" t="s">
        <v>4254</v>
      </c>
      <c r="K451">
        <v>1009605</v>
      </c>
      <c r="L451">
        <v>1010192</v>
      </c>
      <c r="M451">
        <f t="shared" ref="M451:M514" si="51">ABS(L451-K451)+1</f>
        <v>588</v>
      </c>
      <c r="N451">
        <f t="shared" si="47"/>
        <v>0</v>
      </c>
      <c r="O451">
        <f t="shared" si="48"/>
        <v>133</v>
      </c>
      <c r="P451">
        <f t="shared" ref="P451:P514" si="52">IF(U452 &lt;&gt; 0, 0, U451)</f>
        <v>588</v>
      </c>
      <c r="Q451">
        <f t="shared" si="49"/>
        <v>1</v>
      </c>
      <c r="T451">
        <f t="shared" ref="T451:T514" si="53">IF(O451&gt;0, IF(J451 = "CDS", IF(J450 = "RNA", 1, 0), 0), 0)+IF(O451&gt;0, IF(J451 = "RNA", IF(J450 = "CDS", 1, 0), 0), 0)</f>
        <v>0</v>
      </c>
      <c r="U451">
        <f t="shared" si="50"/>
        <v>588</v>
      </c>
    </row>
    <row r="452" spans="1:21" x14ac:dyDescent="0.3">
      <c r="A452" t="s">
        <v>2813</v>
      </c>
      <c r="B452" t="s">
        <v>11</v>
      </c>
      <c r="C452">
        <v>228</v>
      </c>
      <c r="D452">
        <v>254781011</v>
      </c>
      <c r="E452" t="s">
        <v>1076</v>
      </c>
      <c r="F452" t="s">
        <v>2814</v>
      </c>
      <c r="G452" t="s">
        <v>11</v>
      </c>
      <c r="H452" t="s">
        <v>2815</v>
      </c>
      <c r="I452" t="s">
        <v>3992</v>
      </c>
      <c r="J452" s="42" t="s">
        <v>4254</v>
      </c>
      <c r="K452">
        <v>1011072</v>
      </c>
      <c r="L452">
        <v>1011758</v>
      </c>
      <c r="M452">
        <f t="shared" si="51"/>
        <v>687</v>
      </c>
      <c r="N452">
        <f t="shared" ref="N452:N515" si="54">IF(O452&lt;0, IF(J452 = "CDS", IF(J451 = "RNA", 1, 0), 0), 0)+IF(O452&lt;0, IF(J452 = "RNA", IF(J451 = "CDS", 1, 0), 0), 0)</f>
        <v>0</v>
      </c>
      <c r="O452">
        <f t="shared" ref="O452:O515" si="55">K452-L451+1</f>
        <v>881</v>
      </c>
      <c r="P452">
        <f t="shared" si="52"/>
        <v>0</v>
      </c>
      <c r="Q452">
        <f t="shared" ref="Q452:Q515" si="56">IF(O452&lt;R$1, Q451 + 1, 0)</f>
        <v>0</v>
      </c>
      <c r="T452">
        <f t="shared" si="53"/>
        <v>0</v>
      </c>
      <c r="U452">
        <f t="shared" si="50"/>
        <v>0</v>
      </c>
    </row>
    <row r="453" spans="1:21" x14ac:dyDescent="0.3">
      <c r="A453" t="s">
        <v>2816</v>
      </c>
      <c r="B453" t="s">
        <v>11</v>
      </c>
      <c r="C453">
        <v>349</v>
      </c>
      <c r="D453">
        <v>254781012</v>
      </c>
      <c r="E453" t="s">
        <v>2817</v>
      </c>
      <c r="F453" t="s">
        <v>2818</v>
      </c>
      <c r="G453" t="s">
        <v>11</v>
      </c>
      <c r="H453" t="s">
        <v>2819</v>
      </c>
      <c r="I453" t="s">
        <v>3512</v>
      </c>
      <c r="J453" s="42" t="s">
        <v>4254</v>
      </c>
      <c r="K453">
        <v>1011839</v>
      </c>
      <c r="L453">
        <v>1012888</v>
      </c>
      <c r="M453">
        <f t="shared" si="51"/>
        <v>1050</v>
      </c>
      <c r="N453">
        <f t="shared" si="54"/>
        <v>0</v>
      </c>
      <c r="O453">
        <f t="shared" si="55"/>
        <v>82</v>
      </c>
      <c r="P453">
        <f t="shared" si="52"/>
        <v>1050</v>
      </c>
      <c r="Q453">
        <f t="shared" si="56"/>
        <v>1</v>
      </c>
      <c r="T453">
        <f t="shared" si="53"/>
        <v>0</v>
      </c>
      <c r="U453">
        <f t="shared" si="50"/>
        <v>1050</v>
      </c>
    </row>
    <row r="454" spans="1:21" x14ac:dyDescent="0.3">
      <c r="A454" t="s">
        <v>2820</v>
      </c>
      <c r="B454" t="s">
        <v>11</v>
      </c>
      <c r="C454">
        <v>302</v>
      </c>
      <c r="D454">
        <v>254781013</v>
      </c>
      <c r="E454" t="s">
        <v>11</v>
      </c>
      <c r="F454" t="s">
        <v>2821</v>
      </c>
      <c r="G454" t="s">
        <v>11</v>
      </c>
      <c r="H454" t="s">
        <v>2822</v>
      </c>
      <c r="I454" t="s">
        <v>3993</v>
      </c>
      <c r="J454" s="42" t="s">
        <v>4254</v>
      </c>
      <c r="K454">
        <v>1013239</v>
      </c>
      <c r="L454">
        <v>1014147</v>
      </c>
      <c r="M454">
        <f t="shared" si="51"/>
        <v>909</v>
      </c>
      <c r="N454">
        <f t="shared" si="54"/>
        <v>0</v>
      </c>
      <c r="O454">
        <f t="shared" si="55"/>
        <v>352</v>
      </c>
      <c r="P454">
        <f t="shared" si="52"/>
        <v>0</v>
      </c>
      <c r="Q454">
        <f t="shared" si="56"/>
        <v>0</v>
      </c>
      <c r="T454">
        <f t="shared" si="53"/>
        <v>0</v>
      </c>
      <c r="U454">
        <f t="shared" si="50"/>
        <v>0</v>
      </c>
    </row>
    <row r="455" spans="1:21" x14ac:dyDescent="0.3">
      <c r="A455" t="s">
        <v>2823</v>
      </c>
      <c r="B455" t="s">
        <v>11</v>
      </c>
      <c r="C455">
        <v>116</v>
      </c>
      <c r="D455">
        <v>254781014</v>
      </c>
      <c r="E455" t="s">
        <v>11</v>
      </c>
      <c r="F455" t="s">
        <v>2824</v>
      </c>
      <c r="G455" t="s">
        <v>11</v>
      </c>
      <c r="H455" t="s">
        <v>11</v>
      </c>
      <c r="I455" t="s">
        <v>3379</v>
      </c>
      <c r="J455" s="42" t="s">
        <v>4254</v>
      </c>
      <c r="K455">
        <v>1014403</v>
      </c>
      <c r="L455">
        <v>1014753</v>
      </c>
      <c r="M455">
        <f t="shared" si="51"/>
        <v>351</v>
      </c>
      <c r="N455">
        <f t="shared" si="54"/>
        <v>0</v>
      </c>
      <c r="O455">
        <f t="shared" si="55"/>
        <v>257</v>
      </c>
      <c r="P455">
        <f t="shared" si="52"/>
        <v>0</v>
      </c>
      <c r="Q455">
        <f t="shared" si="56"/>
        <v>0</v>
      </c>
      <c r="T455">
        <f t="shared" si="53"/>
        <v>0</v>
      </c>
      <c r="U455">
        <f t="shared" si="50"/>
        <v>0</v>
      </c>
    </row>
    <row r="456" spans="1:21" x14ac:dyDescent="0.3">
      <c r="A456" t="s">
        <v>2827</v>
      </c>
      <c r="B456" t="s">
        <v>11</v>
      </c>
      <c r="C456">
        <v>355</v>
      </c>
      <c r="D456">
        <v>254781016</v>
      </c>
      <c r="E456" t="s">
        <v>2828</v>
      </c>
      <c r="F456" t="s">
        <v>2829</v>
      </c>
      <c r="G456" t="s">
        <v>11</v>
      </c>
      <c r="H456" t="s">
        <v>2830</v>
      </c>
      <c r="I456" t="s">
        <v>3994</v>
      </c>
      <c r="J456" s="42" t="s">
        <v>4254</v>
      </c>
      <c r="K456">
        <v>1016383</v>
      </c>
      <c r="L456">
        <v>1017450</v>
      </c>
      <c r="M456">
        <f t="shared" si="51"/>
        <v>1068</v>
      </c>
      <c r="N456">
        <f t="shared" si="54"/>
        <v>0</v>
      </c>
      <c r="O456">
        <f t="shared" si="55"/>
        <v>1631</v>
      </c>
      <c r="P456">
        <f t="shared" si="52"/>
        <v>0</v>
      </c>
      <c r="Q456">
        <f t="shared" si="56"/>
        <v>0</v>
      </c>
      <c r="T456">
        <f t="shared" si="53"/>
        <v>0</v>
      </c>
      <c r="U456">
        <f t="shared" si="50"/>
        <v>0</v>
      </c>
    </row>
    <row r="457" spans="1:21" x14ac:dyDescent="0.3">
      <c r="A457" t="s">
        <v>2831</v>
      </c>
      <c r="B457" t="s">
        <v>11</v>
      </c>
      <c r="C457">
        <v>324</v>
      </c>
      <c r="D457">
        <v>254781017</v>
      </c>
      <c r="E457" t="s">
        <v>11</v>
      </c>
      <c r="F457" t="s">
        <v>2832</v>
      </c>
      <c r="G457" t="s">
        <v>11</v>
      </c>
      <c r="H457" t="s">
        <v>2833</v>
      </c>
      <c r="I457" t="s">
        <v>3995</v>
      </c>
      <c r="J457" s="42" t="s">
        <v>4254</v>
      </c>
      <c r="K457">
        <v>1017407</v>
      </c>
      <c r="L457">
        <v>1018381</v>
      </c>
      <c r="M457">
        <f t="shared" si="51"/>
        <v>975</v>
      </c>
      <c r="N457">
        <f t="shared" si="54"/>
        <v>0</v>
      </c>
      <c r="O457">
        <f t="shared" si="55"/>
        <v>-42</v>
      </c>
      <c r="P457">
        <f t="shared" si="52"/>
        <v>0</v>
      </c>
      <c r="Q457">
        <f t="shared" si="56"/>
        <v>1</v>
      </c>
      <c r="T457">
        <f t="shared" si="53"/>
        <v>0</v>
      </c>
      <c r="U457">
        <f t="shared" si="50"/>
        <v>975</v>
      </c>
    </row>
    <row r="458" spans="1:21" x14ac:dyDescent="0.3">
      <c r="A458" t="s">
        <v>2834</v>
      </c>
      <c r="B458" t="s">
        <v>11</v>
      </c>
      <c r="C458">
        <v>337</v>
      </c>
      <c r="D458">
        <v>254781018</v>
      </c>
      <c r="E458" t="s">
        <v>11</v>
      </c>
      <c r="F458" t="s">
        <v>2835</v>
      </c>
      <c r="G458" t="s">
        <v>11</v>
      </c>
      <c r="H458" t="s">
        <v>2833</v>
      </c>
      <c r="I458" t="s">
        <v>3995</v>
      </c>
      <c r="J458" s="42" t="s">
        <v>4254</v>
      </c>
      <c r="K458">
        <v>1018362</v>
      </c>
      <c r="L458">
        <v>1019375</v>
      </c>
      <c r="M458">
        <f t="shared" si="51"/>
        <v>1014</v>
      </c>
      <c r="N458">
        <f t="shared" si="54"/>
        <v>0</v>
      </c>
      <c r="O458">
        <f t="shared" si="55"/>
        <v>-18</v>
      </c>
      <c r="P458">
        <f t="shared" si="52"/>
        <v>0</v>
      </c>
      <c r="Q458">
        <f t="shared" si="56"/>
        <v>2</v>
      </c>
      <c r="T458">
        <f t="shared" si="53"/>
        <v>0</v>
      </c>
      <c r="U458">
        <f t="shared" si="50"/>
        <v>1989</v>
      </c>
    </row>
    <row r="459" spans="1:21" x14ac:dyDescent="0.3">
      <c r="A459" t="s">
        <v>2836</v>
      </c>
      <c r="B459" t="s">
        <v>11</v>
      </c>
      <c r="C459">
        <v>396</v>
      </c>
      <c r="D459">
        <v>254781019</v>
      </c>
      <c r="E459" t="s">
        <v>11</v>
      </c>
      <c r="F459" t="s">
        <v>2837</v>
      </c>
      <c r="G459" t="s">
        <v>11</v>
      </c>
      <c r="H459" t="s">
        <v>2838</v>
      </c>
      <c r="I459" t="s">
        <v>3996</v>
      </c>
      <c r="J459" s="42" t="s">
        <v>4254</v>
      </c>
      <c r="K459">
        <v>1019338</v>
      </c>
      <c r="L459">
        <v>1020528</v>
      </c>
      <c r="M459">
        <f t="shared" si="51"/>
        <v>1191</v>
      </c>
      <c r="N459">
        <f t="shared" si="54"/>
        <v>0</v>
      </c>
      <c r="O459">
        <f t="shared" si="55"/>
        <v>-36</v>
      </c>
      <c r="P459">
        <f t="shared" si="52"/>
        <v>0</v>
      </c>
      <c r="Q459">
        <f t="shared" si="56"/>
        <v>3</v>
      </c>
      <c r="T459">
        <f t="shared" si="53"/>
        <v>0</v>
      </c>
      <c r="U459">
        <f t="shared" si="50"/>
        <v>3180</v>
      </c>
    </row>
    <row r="460" spans="1:21" x14ac:dyDescent="0.3">
      <c r="A460" t="s">
        <v>2839</v>
      </c>
      <c r="B460" t="s">
        <v>11</v>
      </c>
      <c r="C460">
        <v>337</v>
      </c>
      <c r="D460">
        <v>254781020</v>
      </c>
      <c r="E460" t="s">
        <v>11</v>
      </c>
      <c r="F460" t="s">
        <v>2840</v>
      </c>
      <c r="G460" t="s">
        <v>11</v>
      </c>
      <c r="H460" t="s">
        <v>2841</v>
      </c>
      <c r="I460" t="s">
        <v>3997</v>
      </c>
      <c r="J460" s="42" t="s">
        <v>4254</v>
      </c>
      <c r="K460">
        <v>1020545</v>
      </c>
      <c r="L460">
        <v>1021558</v>
      </c>
      <c r="M460">
        <f t="shared" si="51"/>
        <v>1014</v>
      </c>
      <c r="N460">
        <f t="shared" si="54"/>
        <v>0</v>
      </c>
      <c r="O460">
        <f t="shared" si="55"/>
        <v>18</v>
      </c>
      <c r="P460">
        <f t="shared" si="52"/>
        <v>0</v>
      </c>
      <c r="Q460">
        <f t="shared" si="56"/>
        <v>4</v>
      </c>
      <c r="T460">
        <f t="shared" si="53"/>
        <v>0</v>
      </c>
      <c r="U460">
        <f t="shared" si="50"/>
        <v>4194</v>
      </c>
    </row>
    <row r="461" spans="1:21" x14ac:dyDescent="0.3">
      <c r="A461" t="s">
        <v>2842</v>
      </c>
      <c r="B461" t="s">
        <v>11</v>
      </c>
      <c r="C461">
        <v>351</v>
      </c>
      <c r="D461">
        <v>255764509</v>
      </c>
      <c r="E461" t="s">
        <v>11</v>
      </c>
      <c r="F461" t="s">
        <v>2843</v>
      </c>
      <c r="G461" t="s">
        <v>11</v>
      </c>
      <c r="H461" t="s">
        <v>2844</v>
      </c>
      <c r="I461" t="s">
        <v>3998</v>
      </c>
      <c r="J461" s="42" t="s">
        <v>4254</v>
      </c>
      <c r="K461">
        <v>1021548</v>
      </c>
      <c r="L461">
        <v>1022603</v>
      </c>
      <c r="M461">
        <f t="shared" si="51"/>
        <v>1056</v>
      </c>
      <c r="N461">
        <f t="shared" si="54"/>
        <v>0</v>
      </c>
      <c r="O461">
        <f t="shared" si="55"/>
        <v>-9</v>
      </c>
      <c r="P461">
        <f t="shared" si="52"/>
        <v>5250</v>
      </c>
      <c r="Q461">
        <f t="shared" si="56"/>
        <v>5</v>
      </c>
      <c r="T461">
        <f t="shared" si="53"/>
        <v>0</v>
      </c>
      <c r="U461">
        <f t="shared" si="50"/>
        <v>5250</v>
      </c>
    </row>
    <row r="462" spans="1:21" x14ac:dyDescent="0.3">
      <c r="A462" t="s">
        <v>2845</v>
      </c>
      <c r="B462" t="s">
        <v>11</v>
      </c>
      <c r="C462">
        <v>163</v>
      </c>
      <c r="D462">
        <v>254781022</v>
      </c>
      <c r="E462" t="s">
        <v>11</v>
      </c>
      <c r="F462" t="s">
        <v>2846</v>
      </c>
      <c r="G462" t="s">
        <v>11</v>
      </c>
      <c r="H462" t="s">
        <v>2847</v>
      </c>
      <c r="I462" t="s">
        <v>3379</v>
      </c>
      <c r="J462" s="42" t="s">
        <v>4254</v>
      </c>
      <c r="K462">
        <v>1022916</v>
      </c>
      <c r="L462">
        <v>1023407</v>
      </c>
      <c r="M462">
        <f t="shared" si="51"/>
        <v>492</v>
      </c>
      <c r="N462">
        <f t="shared" si="54"/>
        <v>0</v>
      </c>
      <c r="O462">
        <f t="shared" si="55"/>
        <v>314</v>
      </c>
      <c r="P462">
        <f t="shared" si="52"/>
        <v>0</v>
      </c>
      <c r="Q462">
        <f t="shared" si="56"/>
        <v>0</v>
      </c>
      <c r="T462">
        <f t="shared" si="53"/>
        <v>0</v>
      </c>
      <c r="U462">
        <f t="shared" si="50"/>
        <v>0</v>
      </c>
    </row>
    <row r="463" spans="1:21" x14ac:dyDescent="0.3">
      <c r="A463" t="s">
        <v>2856</v>
      </c>
      <c r="B463" t="s">
        <v>11</v>
      </c>
      <c r="C463">
        <v>186</v>
      </c>
      <c r="D463">
        <v>254781026</v>
      </c>
      <c r="E463" t="s">
        <v>11</v>
      </c>
      <c r="F463" t="s">
        <v>2857</v>
      </c>
      <c r="G463" t="s">
        <v>11</v>
      </c>
      <c r="H463" t="s">
        <v>2858</v>
      </c>
      <c r="I463" t="s">
        <v>3379</v>
      </c>
      <c r="J463" s="42" t="s">
        <v>4254</v>
      </c>
      <c r="K463">
        <v>1027107</v>
      </c>
      <c r="L463">
        <v>1027667</v>
      </c>
      <c r="M463">
        <f t="shared" si="51"/>
        <v>561</v>
      </c>
      <c r="N463">
        <f t="shared" si="54"/>
        <v>0</v>
      </c>
      <c r="O463">
        <f t="shared" si="55"/>
        <v>3701</v>
      </c>
      <c r="P463">
        <f t="shared" si="52"/>
        <v>0</v>
      </c>
      <c r="Q463">
        <f t="shared" si="56"/>
        <v>0</v>
      </c>
      <c r="T463">
        <f t="shared" si="53"/>
        <v>0</v>
      </c>
      <c r="U463">
        <f t="shared" si="50"/>
        <v>0</v>
      </c>
    </row>
    <row r="464" spans="1:21" x14ac:dyDescent="0.3">
      <c r="A464" t="s">
        <v>2859</v>
      </c>
      <c r="B464" t="s">
        <v>11</v>
      </c>
      <c r="C464">
        <v>108</v>
      </c>
      <c r="D464">
        <v>254781027</v>
      </c>
      <c r="E464" t="s">
        <v>11</v>
      </c>
      <c r="F464" t="s">
        <v>2860</v>
      </c>
      <c r="G464" t="s">
        <v>11</v>
      </c>
      <c r="H464" t="s">
        <v>2858</v>
      </c>
      <c r="I464" t="s">
        <v>3379</v>
      </c>
      <c r="J464" s="42" t="s">
        <v>4254</v>
      </c>
      <c r="K464">
        <v>1027698</v>
      </c>
      <c r="L464">
        <v>1028024</v>
      </c>
      <c r="M464">
        <f t="shared" si="51"/>
        <v>327</v>
      </c>
      <c r="N464">
        <f t="shared" si="54"/>
        <v>0</v>
      </c>
      <c r="O464">
        <f t="shared" si="55"/>
        <v>32</v>
      </c>
      <c r="P464">
        <f t="shared" si="52"/>
        <v>0</v>
      </c>
      <c r="Q464">
        <f t="shared" si="56"/>
        <v>1</v>
      </c>
      <c r="T464">
        <f t="shared" si="53"/>
        <v>0</v>
      </c>
      <c r="U464">
        <f t="shared" si="50"/>
        <v>327</v>
      </c>
    </row>
    <row r="465" spans="1:21" x14ac:dyDescent="0.3">
      <c r="A465" t="s">
        <v>2861</v>
      </c>
      <c r="B465" t="s">
        <v>11</v>
      </c>
      <c r="C465">
        <v>87</v>
      </c>
      <c r="D465">
        <v>254781028</v>
      </c>
      <c r="E465" t="s">
        <v>11</v>
      </c>
      <c r="F465" t="s">
        <v>2862</v>
      </c>
      <c r="G465" t="s">
        <v>11</v>
      </c>
      <c r="H465" t="s">
        <v>2858</v>
      </c>
      <c r="I465" t="s">
        <v>4001</v>
      </c>
      <c r="J465" s="42" t="s">
        <v>4254</v>
      </c>
      <c r="K465">
        <v>1028024</v>
      </c>
      <c r="L465">
        <v>1028287</v>
      </c>
      <c r="M465">
        <f t="shared" si="51"/>
        <v>264</v>
      </c>
      <c r="N465">
        <f t="shared" si="54"/>
        <v>0</v>
      </c>
      <c r="O465">
        <f t="shared" si="55"/>
        <v>1</v>
      </c>
      <c r="P465">
        <f t="shared" si="52"/>
        <v>591</v>
      </c>
      <c r="Q465">
        <f t="shared" si="56"/>
        <v>2</v>
      </c>
      <c r="T465">
        <f t="shared" si="53"/>
        <v>0</v>
      </c>
      <c r="U465">
        <f t="shared" si="50"/>
        <v>591</v>
      </c>
    </row>
    <row r="466" spans="1:21" x14ac:dyDescent="0.3">
      <c r="A466" t="s">
        <v>2863</v>
      </c>
      <c r="B466" t="s">
        <v>11</v>
      </c>
      <c r="C466">
        <v>1828</v>
      </c>
      <c r="D466">
        <v>254781029</v>
      </c>
      <c r="E466" t="s">
        <v>11</v>
      </c>
      <c r="F466" t="s">
        <v>2864</v>
      </c>
      <c r="G466" t="s">
        <v>11</v>
      </c>
      <c r="H466" t="s">
        <v>11</v>
      </c>
      <c r="I466" t="s">
        <v>4002</v>
      </c>
      <c r="J466" s="42" t="s">
        <v>4254</v>
      </c>
      <c r="K466">
        <v>1028795</v>
      </c>
      <c r="L466">
        <v>1034281</v>
      </c>
      <c r="M466">
        <f t="shared" si="51"/>
        <v>5487</v>
      </c>
      <c r="N466">
        <f t="shared" si="54"/>
        <v>0</v>
      </c>
      <c r="O466">
        <f t="shared" si="55"/>
        <v>509</v>
      </c>
      <c r="P466">
        <f t="shared" si="52"/>
        <v>0</v>
      </c>
      <c r="Q466">
        <f t="shared" si="56"/>
        <v>0</v>
      </c>
      <c r="T466">
        <f t="shared" si="53"/>
        <v>0</v>
      </c>
      <c r="U466">
        <f t="shared" si="50"/>
        <v>0</v>
      </c>
    </row>
    <row r="467" spans="1:21" x14ac:dyDescent="0.3">
      <c r="A467" t="s">
        <v>2865</v>
      </c>
      <c r="B467" t="s">
        <v>11</v>
      </c>
      <c r="C467">
        <v>38</v>
      </c>
      <c r="D467">
        <v>254781030</v>
      </c>
      <c r="E467" t="s">
        <v>11</v>
      </c>
      <c r="F467" t="s">
        <v>2866</v>
      </c>
      <c r="G467" t="s">
        <v>11</v>
      </c>
      <c r="H467" t="s">
        <v>11</v>
      </c>
      <c r="I467" t="s">
        <v>3379</v>
      </c>
      <c r="J467" s="42" t="s">
        <v>4254</v>
      </c>
      <c r="K467">
        <v>1034827</v>
      </c>
      <c r="L467">
        <v>1034943</v>
      </c>
      <c r="M467">
        <f t="shared" si="51"/>
        <v>117</v>
      </c>
      <c r="N467">
        <f t="shared" si="54"/>
        <v>0</v>
      </c>
      <c r="O467">
        <f t="shared" si="55"/>
        <v>547</v>
      </c>
      <c r="P467">
        <f t="shared" si="52"/>
        <v>0</v>
      </c>
      <c r="Q467">
        <f t="shared" si="56"/>
        <v>0</v>
      </c>
      <c r="T467">
        <f t="shared" si="53"/>
        <v>0</v>
      </c>
      <c r="U467">
        <f t="shared" si="50"/>
        <v>0</v>
      </c>
    </row>
    <row r="468" spans="1:21" x14ac:dyDescent="0.3">
      <c r="A468" t="s">
        <v>2867</v>
      </c>
      <c r="B468" t="s">
        <v>11</v>
      </c>
      <c r="C468">
        <v>240</v>
      </c>
      <c r="D468">
        <v>254781031</v>
      </c>
      <c r="E468" t="s">
        <v>11</v>
      </c>
      <c r="F468" t="s">
        <v>2868</v>
      </c>
      <c r="G468" t="s">
        <v>11</v>
      </c>
      <c r="H468" t="s">
        <v>2869</v>
      </c>
      <c r="I468" t="s">
        <v>4003</v>
      </c>
      <c r="J468" s="42" t="s">
        <v>4254</v>
      </c>
      <c r="K468">
        <v>1034843</v>
      </c>
      <c r="L468">
        <v>1035565</v>
      </c>
      <c r="M468">
        <f t="shared" si="51"/>
        <v>723</v>
      </c>
      <c r="N468">
        <f t="shared" si="54"/>
        <v>0</v>
      </c>
      <c r="O468">
        <f t="shared" si="55"/>
        <v>-99</v>
      </c>
      <c r="P468">
        <f t="shared" si="52"/>
        <v>0</v>
      </c>
      <c r="Q468">
        <f t="shared" si="56"/>
        <v>1</v>
      </c>
      <c r="T468">
        <f t="shared" si="53"/>
        <v>0</v>
      </c>
      <c r="U468">
        <f t="shared" si="50"/>
        <v>723</v>
      </c>
    </row>
    <row r="469" spans="1:21" x14ac:dyDescent="0.3">
      <c r="A469" t="s">
        <v>2870</v>
      </c>
      <c r="B469" t="s">
        <v>11</v>
      </c>
      <c r="C469">
        <v>118</v>
      </c>
      <c r="D469">
        <v>254781032</v>
      </c>
      <c r="E469" t="s">
        <v>11</v>
      </c>
      <c r="F469" t="s">
        <v>2871</v>
      </c>
      <c r="G469" t="s">
        <v>11</v>
      </c>
      <c r="H469" t="s">
        <v>2872</v>
      </c>
      <c r="I469" t="s">
        <v>3379</v>
      </c>
      <c r="J469" s="42" t="s">
        <v>4254</v>
      </c>
      <c r="K469">
        <v>1035565</v>
      </c>
      <c r="L469">
        <v>1035921</v>
      </c>
      <c r="M469">
        <f t="shared" si="51"/>
        <v>357</v>
      </c>
      <c r="N469">
        <f t="shared" si="54"/>
        <v>0</v>
      </c>
      <c r="O469">
        <f t="shared" si="55"/>
        <v>1</v>
      </c>
      <c r="P469">
        <f t="shared" si="52"/>
        <v>1080</v>
      </c>
      <c r="Q469">
        <f t="shared" si="56"/>
        <v>2</v>
      </c>
      <c r="T469">
        <f t="shared" si="53"/>
        <v>0</v>
      </c>
      <c r="U469">
        <f t="shared" si="50"/>
        <v>1080</v>
      </c>
    </row>
    <row r="470" spans="1:21" x14ac:dyDescent="0.3">
      <c r="A470" t="s">
        <v>2873</v>
      </c>
      <c r="B470" t="s">
        <v>11</v>
      </c>
      <c r="C470">
        <v>492</v>
      </c>
      <c r="D470">
        <v>254781033</v>
      </c>
      <c r="E470" t="s">
        <v>11</v>
      </c>
      <c r="F470" t="s">
        <v>2874</v>
      </c>
      <c r="G470" t="s">
        <v>11</v>
      </c>
      <c r="H470" t="s">
        <v>2875</v>
      </c>
      <c r="I470" t="s">
        <v>4004</v>
      </c>
      <c r="J470" s="42" t="s">
        <v>4254</v>
      </c>
      <c r="K470">
        <v>1036301</v>
      </c>
      <c r="L470">
        <v>1037779</v>
      </c>
      <c r="M470">
        <f t="shared" si="51"/>
        <v>1479</v>
      </c>
      <c r="N470">
        <f t="shared" si="54"/>
        <v>0</v>
      </c>
      <c r="O470">
        <f t="shared" si="55"/>
        <v>381</v>
      </c>
      <c r="P470">
        <f t="shared" si="52"/>
        <v>0</v>
      </c>
      <c r="Q470">
        <f t="shared" si="56"/>
        <v>0</v>
      </c>
      <c r="T470">
        <f t="shared" si="53"/>
        <v>0</v>
      </c>
      <c r="U470">
        <f t="shared" si="50"/>
        <v>0</v>
      </c>
    </row>
    <row r="471" spans="1:21" x14ac:dyDescent="0.3">
      <c r="A471" t="s">
        <v>2876</v>
      </c>
      <c r="B471" t="s">
        <v>11</v>
      </c>
      <c r="C471">
        <v>344</v>
      </c>
      <c r="D471">
        <v>254781034</v>
      </c>
      <c r="E471" t="s">
        <v>11</v>
      </c>
      <c r="F471" t="s">
        <v>2877</v>
      </c>
      <c r="G471" t="s">
        <v>11</v>
      </c>
      <c r="H471" t="s">
        <v>2878</v>
      </c>
      <c r="I471" t="s">
        <v>3379</v>
      </c>
      <c r="J471" s="42" t="s">
        <v>4254</v>
      </c>
      <c r="K471">
        <v>1037794</v>
      </c>
      <c r="L471">
        <v>1038828</v>
      </c>
      <c r="M471">
        <f t="shared" si="51"/>
        <v>1035</v>
      </c>
      <c r="N471">
        <f t="shared" si="54"/>
        <v>0</v>
      </c>
      <c r="O471">
        <f t="shared" si="55"/>
        <v>16</v>
      </c>
      <c r="P471">
        <f t="shared" si="52"/>
        <v>1035</v>
      </c>
      <c r="Q471">
        <f t="shared" si="56"/>
        <v>1</v>
      </c>
      <c r="T471">
        <f t="shared" si="53"/>
        <v>0</v>
      </c>
      <c r="U471">
        <f t="shared" si="50"/>
        <v>1035</v>
      </c>
    </row>
    <row r="472" spans="1:21" x14ac:dyDescent="0.3">
      <c r="A472" t="s">
        <v>2879</v>
      </c>
      <c r="B472" t="s">
        <v>11</v>
      </c>
      <c r="C472">
        <v>232</v>
      </c>
      <c r="D472">
        <v>255764510</v>
      </c>
      <c r="E472" t="s">
        <v>2880</v>
      </c>
      <c r="F472" t="s">
        <v>2881</v>
      </c>
      <c r="G472" t="s">
        <v>11</v>
      </c>
      <c r="H472" t="s">
        <v>2882</v>
      </c>
      <c r="I472" t="s">
        <v>4005</v>
      </c>
      <c r="J472" s="42" t="s">
        <v>4254</v>
      </c>
      <c r="K472">
        <v>1039074</v>
      </c>
      <c r="L472">
        <v>1039772</v>
      </c>
      <c r="M472">
        <f t="shared" si="51"/>
        <v>699</v>
      </c>
      <c r="N472">
        <f t="shared" si="54"/>
        <v>0</v>
      </c>
      <c r="O472">
        <f t="shared" si="55"/>
        <v>247</v>
      </c>
      <c r="P472">
        <f t="shared" si="52"/>
        <v>0</v>
      </c>
      <c r="Q472">
        <f t="shared" si="56"/>
        <v>0</v>
      </c>
      <c r="T472">
        <f t="shared" si="53"/>
        <v>0</v>
      </c>
      <c r="U472">
        <f t="shared" si="50"/>
        <v>0</v>
      </c>
    </row>
    <row r="473" spans="1:21" x14ac:dyDescent="0.3">
      <c r="A473" t="s">
        <v>2885</v>
      </c>
      <c r="B473" t="s">
        <v>11</v>
      </c>
      <c r="C473">
        <v>307</v>
      </c>
      <c r="D473">
        <v>254781037</v>
      </c>
      <c r="E473" t="s">
        <v>2886</v>
      </c>
      <c r="F473" t="s">
        <v>2887</v>
      </c>
      <c r="G473" t="s">
        <v>11</v>
      </c>
      <c r="H473" t="s">
        <v>2888</v>
      </c>
      <c r="I473" t="s">
        <v>4006</v>
      </c>
      <c r="J473" s="42" t="s">
        <v>4254</v>
      </c>
      <c r="K473">
        <v>1040348</v>
      </c>
      <c r="L473">
        <v>1041271</v>
      </c>
      <c r="M473">
        <f t="shared" si="51"/>
        <v>924</v>
      </c>
      <c r="N473">
        <f t="shared" si="54"/>
        <v>0</v>
      </c>
      <c r="O473">
        <f t="shared" si="55"/>
        <v>577</v>
      </c>
      <c r="P473">
        <f t="shared" si="52"/>
        <v>0</v>
      </c>
      <c r="Q473">
        <f t="shared" si="56"/>
        <v>0</v>
      </c>
      <c r="T473">
        <f t="shared" si="53"/>
        <v>0</v>
      </c>
      <c r="U473">
        <f t="shared" si="50"/>
        <v>0</v>
      </c>
    </row>
    <row r="474" spans="1:21" x14ac:dyDescent="0.3">
      <c r="A474" t="s">
        <v>2975</v>
      </c>
      <c r="B474" t="s">
        <v>11</v>
      </c>
      <c r="C474">
        <v>352</v>
      </c>
      <c r="D474">
        <v>254781065</v>
      </c>
      <c r="E474" t="s">
        <v>2976</v>
      </c>
      <c r="F474" t="s">
        <v>2977</v>
      </c>
      <c r="G474" t="s">
        <v>11</v>
      </c>
      <c r="H474" t="s">
        <v>2978</v>
      </c>
      <c r="I474" t="s">
        <v>4027</v>
      </c>
      <c r="J474" s="42" t="s">
        <v>4254</v>
      </c>
      <c r="K474">
        <v>1068638</v>
      </c>
      <c r="L474">
        <v>1069696</v>
      </c>
      <c r="M474">
        <f t="shared" si="51"/>
        <v>1059</v>
      </c>
      <c r="N474">
        <f t="shared" si="54"/>
        <v>0</v>
      </c>
      <c r="O474">
        <f t="shared" si="55"/>
        <v>27368</v>
      </c>
      <c r="P474">
        <f t="shared" si="52"/>
        <v>0</v>
      </c>
      <c r="Q474">
        <f t="shared" si="56"/>
        <v>0</v>
      </c>
      <c r="T474">
        <f t="shared" si="53"/>
        <v>0</v>
      </c>
      <c r="U474">
        <f t="shared" si="50"/>
        <v>0</v>
      </c>
    </row>
    <row r="475" spans="1:21" x14ac:dyDescent="0.3">
      <c r="A475" t="s">
        <v>2979</v>
      </c>
      <c r="B475" t="s">
        <v>11</v>
      </c>
      <c r="C475">
        <v>355</v>
      </c>
      <c r="D475">
        <v>254781066</v>
      </c>
      <c r="E475" t="s">
        <v>11</v>
      </c>
      <c r="F475" t="s">
        <v>2980</v>
      </c>
      <c r="G475" t="s">
        <v>11</v>
      </c>
      <c r="H475" t="s">
        <v>2981</v>
      </c>
      <c r="I475" t="s">
        <v>4028</v>
      </c>
      <c r="J475" s="42" t="s">
        <v>4254</v>
      </c>
      <c r="K475">
        <v>1069696</v>
      </c>
      <c r="L475">
        <v>1070763</v>
      </c>
      <c r="M475">
        <f t="shared" si="51"/>
        <v>1068</v>
      </c>
      <c r="N475">
        <f t="shared" si="54"/>
        <v>0</v>
      </c>
      <c r="O475">
        <f t="shared" si="55"/>
        <v>1</v>
      </c>
      <c r="P475">
        <f t="shared" si="52"/>
        <v>1068</v>
      </c>
      <c r="Q475">
        <f t="shared" si="56"/>
        <v>1</v>
      </c>
      <c r="T475">
        <f t="shared" si="53"/>
        <v>0</v>
      </c>
      <c r="U475">
        <f t="shared" si="50"/>
        <v>1068</v>
      </c>
    </row>
    <row r="476" spans="1:21" x14ac:dyDescent="0.3">
      <c r="A476" t="s">
        <v>2995</v>
      </c>
      <c r="B476" t="s">
        <v>11</v>
      </c>
      <c r="C476">
        <v>190</v>
      </c>
      <c r="D476">
        <v>254781072</v>
      </c>
      <c r="E476" t="s">
        <v>11</v>
      </c>
      <c r="F476" t="s">
        <v>2996</v>
      </c>
      <c r="G476" t="s">
        <v>11</v>
      </c>
      <c r="H476" t="s">
        <v>11</v>
      </c>
      <c r="I476" t="s">
        <v>3379</v>
      </c>
      <c r="J476" s="42" t="s">
        <v>4254</v>
      </c>
      <c r="K476">
        <v>1073633</v>
      </c>
      <c r="L476">
        <v>1074205</v>
      </c>
      <c r="M476">
        <f t="shared" si="51"/>
        <v>573</v>
      </c>
      <c r="N476">
        <f t="shared" si="54"/>
        <v>0</v>
      </c>
      <c r="O476">
        <f t="shared" si="55"/>
        <v>2871</v>
      </c>
      <c r="P476">
        <f t="shared" si="52"/>
        <v>0</v>
      </c>
      <c r="Q476">
        <f t="shared" si="56"/>
        <v>0</v>
      </c>
      <c r="T476">
        <f t="shared" si="53"/>
        <v>0</v>
      </c>
      <c r="U476">
        <f t="shared" si="50"/>
        <v>0</v>
      </c>
    </row>
    <row r="477" spans="1:21" x14ac:dyDescent="0.3">
      <c r="A477" t="s">
        <v>4183</v>
      </c>
      <c r="B477" t="s">
        <v>11</v>
      </c>
      <c r="C477">
        <v>76</v>
      </c>
      <c r="D477">
        <v>346722692</v>
      </c>
      <c r="E477" t="s">
        <v>11</v>
      </c>
      <c r="F477" t="s">
        <v>4184</v>
      </c>
      <c r="G477" t="s">
        <v>11</v>
      </c>
      <c r="H477" t="s">
        <v>11</v>
      </c>
      <c r="I477" t="s">
        <v>4204</v>
      </c>
      <c r="J477" s="27" t="s">
        <v>69</v>
      </c>
      <c r="K477">
        <v>1074569</v>
      </c>
      <c r="L477">
        <v>1074644</v>
      </c>
      <c r="M477">
        <f t="shared" si="51"/>
        <v>76</v>
      </c>
      <c r="N477">
        <f t="shared" si="54"/>
        <v>0</v>
      </c>
      <c r="O477">
        <f t="shared" si="55"/>
        <v>365</v>
      </c>
      <c r="P477">
        <f t="shared" si="52"/>
        <v>0</v>
      </c>
      <c r="Q477">
        <f t="shared" si="56"/>
        <v>0</v>
      </c>
      <c r="T477">
        <f t="shared" si="53"/>
        <v>1</v>
      </c>
      <c r="U477">
        <f t="shared" si="50"/>
        <v>0</v>
      </c>
    </row>
    <row r="478" spans="1:21" x14ac:dyDescent="0.3">
      <c r="A478" t="s">
        <v>3011</v>
      </c>
      <c r="B478" t="s">
        <v>11</v>
      </c>
      <c r="C478">
        <v>242</v>
      </c>
      <c r="D478">
        <v>254781078</v>
      </c>
      <c r="E478" t="s">
        <v>11</v>
      </c>
      <c r="F478" t="s">
        <v>3012</v>
      </c>
      <c r="G478" t="s">
        <v>11</v>
      </c>
      <c r="H478" t="s">
        <v>11</v>
      </c>
      <c r="I478" t="s">
        <v>3379</v>
      </c>
      <c r="J478" s="42" t="s">
        <v>4254</v>
      </c>
      <c r="K478">
        <v>1079073</v>
      </c>
      <c r="L478">
        <v>1079801</v>
      </c>
      <c r="M478">
        <f t="shared" si="51"/>
        <v>729</v>
      </c>
      <c r="N478">
        <f t="shared" si="54"/>
        <v>0</v>
      </c>
      <c r="O478">
        <f t="shared" si="55"/>
        <v>4430</v>
      </c>
      <c r="P478">
        <f t="shared" si="52"/>
        <v>0</v>
      </c>
      <c r="Q478">
        <f t="shared" si="56"/>
        <v>0</v>
      </c>
      <c r="T478">
        <f t="shared" si="53"/>
        <v>1</v>
      </c>
      <c r="U478">
        <f t="shared" si="50"/>
        <v>0</v>
      </c>
    </row>
    <row r="479" spans="1:21" x14ac:dyDescent="0.3">
      <c r="A479" t="s">
        <v>3019</v>
      </c>
      <c r="B479" t="s">
        <v>11</v>
      </c>
      <c r="C479">
        <v>93</v>
      </c>
      <c r="D479">
        <v>254781081</v>
      </c>
      <c r="E479" t="s">
        <v>11</v>
      </c>
      <c r="F479" t="s">
        <v>3020</v>
      </c>
      <c r="G479" t="s">
        <v>11</v>
      </c>
      <c r="H479" t="s">
        <v>11</v>
      </c>
      <c r="I479" t="s">
        <v>3379</v>
      </c>
      <c r="J479" s="42" t="s">
        <v>4254</v>
      </c>
      <c r="K479">
        <v>1082237</v>
      </c>
      <c r="L479">
        <v>1082518</v>
      </c>
      <c r="M479">
        <f t="shared" si="51"/>
        <v>282</v>
      </c>
      <c r="N479">
        <f t="shared" si="54"/>
        <v>0</v>
      </c>
      <c r="O479">
        <f t="shared" si="55"/>
        <v>2437</v>
      </c>
      <c r="P479">
        <f t="shared" si="52"/>
        <v>0</v>
      </c>
      <c r="Q479">
        <f t="shared" si="56"/>
        <v>0</v>
      </c>
      <c r="T479">
        <f t="shared" si="53"/>
        <v>0</v>
      </c>
      <c r="U479">
        <f t="shared" si="50"/>
        <v>0</v>
      </c>
    </row>
    <row r="480" spans="1:21" x14ac:dyDescent="0.3">
      <c r="A480" t="s">
        <v>3021</v>
      </c>
      <c r="B480" t="s">
        <v>11</v>
      </c>
      <c r="C480">
        <v>108</v>
      </c>
      <c r="D480">
        <v>254781082</v>
      </c>
      <c r="E480" t="s">
        <v>11</v>
      </c>
      <c r="F480" t="s">
        <v>3022</v>
      </c>
      <c r="G480" t="s">
        <v>11</v>
      </c>
      <c r="H480" t="s">
        <v>11</v>
      </c>
      <c r="I480" t="s">
        <v>3379</v>
      </c>
      <c r="J480" s="42" t="s">
        <v>4254</v>
      </c>
      <c r="K480">
        <v>1082515</v>
      </c>
      <c r="L480">
        <v>1082841</v>
      </c>
      <c r="M480">
        <f t="shared" si="51"/>
        <v>327</v>
      </c>
      <c r="N480">
        <f t="shared" si="54"/>
        <v>0</v>
      </c>
      <c r="O480">
        <f t="shared" si="55"/>
        <v>-2</v>
      </c>
      <c r="P480">
        <f t="shared" si="52"/>
        <v>0</v>
      </c>
      <c r="Q480">
        <f t="shared" si="56"/>
        <v>1</v>
      </c>
      <c r="T480">
        <f t="shared" si="53"/>
        <v>0</v>
      </c>
      <c r="U480">
        <f t="shared" si="50"/>
        <v>327</v>
      </c>
    </row>
    <row r="481" spans="1:21" x14ac:dyDescent="0.3">
      <c r="A481" t="s">
        <v>3023</v>
      </c>
      <c r="B481" t="s">
        <v>11</v>
      </c>
      <c r="C481">
        <v>160</v>
      </c>
      <c r="D481">
        <v>254781083</v>
      </c>
      <c r="E481" t="s">
        <v>11</v>
      </c>
      <c r="F481" t="s">
        <v>3024</v>
      </c>
      <c r="G481" t="s">
        <v>11</v>
      </c>
      <c r="H481" t="s">
        <v>11</v>
      </c>
      <c r="I481" t="s">
        <v>3379</v>
      </c>
      <c r="J481" s="42" t="s">
        <v>4254</v>
      </c>
      <c r="K481">
        <v>1082865</v>
      </c>
      <c r="L481">
        <v>1083347</v>
      </c>
      <c r="M481">
        <f t="shared" si="51"/>
        <v>483</v>
      </c>
      <c r="N481">
        <f t="shared" si="54"/>
        <v>0</v>
      </c>
      <c r="O481">
        <f t="shared" si="55"/>
        <v>25</v>
      </c>
      <c r="P481">
        <f t="shared" si="52"/>
        <v>0</v>
      </c>
      <c r="Q481">
        <f t="shared" si="56"/>
        <v>2</v>
      </c>
      <c r="T481">
        <f t="shared" si="53"/>
        <v>0</v>
      </c>
      <c r="U481">
        <f t="shared" si="50"/>
        <v>810</v>
      </c>
    </row>
    <row r="482" spans="1:21" x14ac:dyDescent="0.3">
      <c r="A482" t="s">
        <v>3025</v>
      </c>
      <c r="B482" t="s">
        <v>11</v>
      </c>
      <c r="C482">
        <v>59</v>
      </c>
      <c r="D482">
        <v>254781084</v>
      </c>
      <c r="E482" t="s">
        <v>11</v>
      </c>
      <c r="F482" t="s">
        <v>3026</v>
      </c>
      <c r="G482" t="s">
        <v>11</v>
      </c>
      <c r="H482" t="s">
        <v>11</v>
      </c>
      <c r="I482" t="s">
        <v>3379</v>
      </c>
      <c r="J482" s="42" t="s">
        <v>4254</v>
      </c>
      <c r="K482">
        <v>1083418</v>
      </c>
      <c r="L482">
        <v>1083597</v>
      </c>
      <c r="M482">
        <f t="shared" si="51"/>
        <v>180</v>
      </c>
      <c r="N482">
        <f t="shared" si="54"/>
        <v>0</v>
      </c>
      <c r="O482">
        <f t="shared" si="55"/>
        <v>72</v>
      </c>
      <c r="P482">
        <f t="shared" si="52"/>
        <v>0</v>
      </c>
      <c r="Q482">
        <f t="shared" si="56"/>
        <v>3</v>
      </c>
      <c r="T482">
        <f t="shared" si="53"/>
        <v>0</v>
      </c>
      <c r="U482">
        <f t="shared" si="50"/>
        <v>990</v>
      </c>
    </row>
    <row r="483" spans="1:21" x14ac:dyDescent="0.3">
      <c r="A483" t="s">
        <v>3027</v>
      </c>
      <c r="B483" t="s">
        <v>11</v>
      </c>
      <c r="C483">
        <v>173</v>
      </c>
      <c r="D483">
        <v>254781085</v>
      </c>
      <c r="E483" t="s">
        <v>11</v>
      </c>
      <c r="F483" t="s">
        <v>3028</v>
      </c>
      <c r="G483" t="s">
        <v>11</v>
      </c>
      <c r="H483" t="s">
        <v>3029</v>
      </c>
      <c r="I483" t="s">
        <v>4033</v>
      </c>
      <c r="J483" s="42" t="s">
        <v>4254</v>
      </c>
      <c r="K483">
        <v>1083715</v>
      </c>
      <c r="L483">
        <v>1084236</v>
      </c>
      <c r="M483">
        <f t="shared" si="51"/>
        <v>522</v>
      </c>
      <c r="N483">
        <f t="shared" si="54"/>
        <v>0</v>
      </c>
      <c r="O483">
        <f t="shared" si="55"/>
        <v>119</v>
      </c>
      <c r="P483">
        <f t="shared" si="52"/>
        <v>0</v>
      </c>
      <c r="Q483">
        <f t="shared" si="56"/>
        <v>4</v>
      </c>
      <c r="T483">
        <f t="shared" si="53"/>
        <v>0</v>
      </c>
      <c r="U483">
        <f t="shared" si="50"/>
        <v>1512</v>
      </c>
    </row>
    <row r="484" spans="1:21" x14ac:dyDescent="0.3">
      <c r="A484" t="s">
        <v>3030</v>
      </c>
      <c r="B484" t="s">
        <v>11</v>
      </c>
      <c r="C484">
        <v>176</v>
      </c>
      <c r="D484">
        <v>254781086</v>
      </c>
      <c r="E484" t="s">
        <v>11</v>
      </c>
      <c r="F484" t="s">
        <v>3031</v>
      </c>
      <c r="G484" t="s">
        <v>11</v>
      </c>
      <c r="H484" t="s">
        <v>3029</v>
      </c>
      <c r="I484" t="s">
        <v>4034</v>
      </c>
      <c r="J484" s="42" t="s">
        <v>4254</v>
      </c>
      <c r="K484">
        <v>1084226</v>
      </c>
      <c r="L484">
        <v>1084756</v>
      </c>
      <c r="M484">
        <f t="shared" si="51"/>
        <v>531</v>
      </c>
      <c r="N484">
        <f t="shared" si="54"/>
        <v>0</v>
      </c>
      <c r="O484">
        <f t="shared" si="55"/>
        <v>-9</v>
      </c>
      <c r="P484">
        <f t="shared" si="52"/>
        <v>0</v>
      </c>
      <c r="Q484">
        <f t="shared" si="56"/>
        <v>5</v>
      </c>
      <c r="T484">
        <f t="shared" si="53"/>
        <v>0</v>
      </c>
      <c r="U484">
        <f t="shared" si="50"/>
        <v>2043</v>
      </c>
    </row>
    <row r="485" spans="1:21" x14ac:dyDescent="0.3">
      <c r="A485" t="s">
        <v>3032</v>
      </c>
      <c r="B485" t="s">
        <v>11</v>
      </c>
      <c r="C485">
        <v>91</v>
      </c>
      <c r="D485">
        <v>254781087</v>
      </c>
      <c r="E485" t="s">
        <v>11</v>
      </c>
      <c r="F485" t="s">
        <v>3033</v>
      </c>
      <c r="G485" t="s">
        <v>11</v>
      </c>
      <c r="H485" t="s">
        <v>11</v>
      </c>
      <c r="I485" t="s">
        <v>4035</v>
      </c>
      <c r="J485" s="42" t="s">
        <v>4254</v>
      </c>
      <c r="K485">
        <v>1084863</v>
      </c>
      <c r="L485">
        <v>1085138</v>
      </c>
      <c r="M485">
        <f t="shared" si="51"/>
        <v>276</v>
      </c>
      <c r="N485">
        <f t="shared" si="54"/>
        <v>0</v>
      </c>
      <c r="O485">
        <f t="shared" si="55"/>
        <v>108</v>
      </c>
      <c r="P485">
        <f t="shared" si="52"/>
        <v>0</v>
      </c>
      <c r="Q485">
        <f t="shared" si="56"/>
        <v>6</v>
      </c>
      <c r="T485">
        <f t="shared" si="53"/>
        <v>0</v>
      </c>
      <c r="U485">
        <f t="shared" si="50"/>
        <v>2319</v>
      </c>
    </row>
    <row r="486" spans="1:21" x14ac:dyDescent="0.3">
      <c r="A486" t="s">
        <v>3034</v>
      </c>
      <c r="B486" t="s">
        <v>11</v>
      </c>
      <c r="C486">
        <v>250</v>
      </c>
      <c r="D486">
        <v>254781088</v>
      </c>
      <c r="E486" t="s">
        <v>11</v>
      </c>
      <c r="F486" t="s">
        <v>3035</v>
      </c>
      <c r="G486" t="s">
        <v>11</v>
      </c>
      <c r="H486" t="s">
        <v>3036</v>
      </c>
      <c r="I486" t="s">
        <v>4036</v>
      </c>
      <c r="J486" s="42" t="s">
        <v>4254</v>
      </c>
      <c r="K486">
        <v>1085213</v>
      </c>
      <c r="L486">
        <v>1085965</v>
      </c>
      <c r="M486">
        <f t="shared" si="51"/>
        <v>753</v>
      </c>
      <c r="N486">
        <f t="shared" si="54"/>
        <v>0</v>
      </c>
      <c r="O486">
        <f t="shared" si="55"/>
        <v>76</v>
      </c>
      <c r="P486">
        <f t="shared" si="52"/>
        <v>3072</v>
      </c>
      <c r="Q486">
        <f t="shared" si="56"/>
        <v>7</v>
      </c>
      <c r="T486">
        <f t="shared" si="53"/>
        <v>0</v>
      </c>
      <c r="U486">
        <f t="shared" si="50"/>
        <v>3072</v>
      </c>
    </row>
    <row r="487" spans="1:21" x14ac:dyDescent="0.3">
      <c r="A487" t="s">
        <v>3041</v>
      </c>
      <c r="B487" t="s">
        <v>11</v>
      </c>
      <c r="C487">
        <v>383</v>
      </c>
      <c r="D487">
        <v>254781091</v>
      </c>
      <c r="E487" t="s">
        <v>11</v>
      </c>
      <c r="F487" t="s">
        <v>3042</v>
      </c>
      <c r="G487" t="s">
        <v>11</v>
      </c>
      <c r="H487" t="s">
        <v>3043</v>
      </c>
      <c r="I487" t="s">
        <v>4037</v>
      </c>
      <c r="J487" s="42" t="s">
        <v>4254</v>
      </c>
      <c r="K487">
        <v>1087698</v>
      </c>
      <c r="L487">
        <v>1088849</v>
      </c>
      <c r="M487">
        <f t="shared" si="51"/>
        <v>1152</v>
      </c>
      <c r="N487">
        <f t="shared" si="54"/>
        <v>0</v>
      </c>
      <c r="O487">
        <f t="shared" si="55"/>
        <v>1734</v>
      </c>
      <c r="P487">
        <f t="shared" si="52"/>
        <v>0</v>
      </c>
      <c r="Q487">
        <f t="shared" si="56"/>
        <v>0</v>
      </c>
      <c r="T487">
        <f t="shared" si="53"/>
        <v>0</v>
      </c>
      <c r="U487">
        <f t="shared" si="50"/>
        <v>0</v>
      </c>
    </row>
    <row r="488" spans="1:21" x14ac:dyDescent="0.3">
      <c r="A488" t="s">
        <v>3044</v>
      </c>
      <c r="B488" t="s">
        <v>11</v>
      </c>
      <c r="C488">
        <v>35</v>
      </c>
      <c r="D488">
        <v>254781092</v>
      </c>
      <c r="E488" t="s">
        <v>11</v>
      </c>
      <c r="F488" t="s">
        <v>3045</v>
      </c>
      <c r="G488" t="s">
        <v>11</v>
      </c>
      <c r="H488" t="s">
        <v>11</v>
      </c>
      <c r="I488" t="s">
        <v>3379</v>
      </c>
      <c r="J488" s="42" t="s">
        <v>4254</v>
      </c>
      <c r="K488">
        <v>1088842</v>
      </c>
      <c r="L488">
        <v>1088949</v>
      </c>
      <c r="M488">
        <f t="shared" si="51"/>
        <v>108</v>
      </c>
      <c r="N488">
        <f t="shared" si="54"/>
        <v>0</v>
      </c>
      <c r="O488">
        <f t="shared" si="55"/>
        <v>-6</v>
      </c>
      <c r="P488">
        <f t="shared" si="52"/>
        <v>108</v>
      </c>
      <c r="Q488">
        <f t="shared" si="56"/>
        <v>1</v>
      </c>
      <c r="T488">
        <f t="shared" si="53"/>
        <v>0</v>
      </c>
      <c r="U488">
        <f t="shared" si="50"/>
        <v>108</v>
      </c>
    </row>
    <row r="489" spans="1:21" x14ac:dyDescent="0.3">
      <c r="A489" t="s">
        <v>3049</v>
      </c>
      <c r="B489" t="s">
        <v>11</v>
      </c>
      <c r="C489">
        <v>702</v>
      </c>
      <c r="D489">
        <v>254781094</v>
      </c>
      <c r="E489" t="s">
        <v>3050</v>
      </c>
      <c r="F489" t="s">
        <v>3051</v>
      </c>
      <c r="G489" t="s">
        <v>11</v>
      </c>
      <c r="H489" t="s">
        <v>3052</v>
      </c>
      <c r="I489" t="s">
        <v>4038</v>
      </c>
      <c r="J489" s="42" t="s">
        <v>4254</v>
      </c>
      <c r="K489">
        <v>1090299</v>
      </c>
      <c r="L489">
        <v>1092407</v>
      </c>
      <c r="M489">
        <f t="shared" si="51"/>
        <v>2109</v>
      </c>
      <c r="N489">
        <f t="shared" si="54"/>
        <v>0</v>
      </c>
      <c r="O489">
        <f t="shared" si="55"/>
        <v>1351</v>
      </c>
      <c r="P489">
        <f t="shared" si="52"/>
        <v>0</v>
      </c>
      <c r="Q489">
        <f t="shared" si="56"/>
        <v>0</v>
      </c>
      <c r="T489">
        <f t="shared" si="53"/>
        <v>0</v>
      </c>
      <c r="U489">
        <f t="shared" si="50"/>
        <v>0</v>
      </c>
    </row>
    <row r="490" spans="1:21" x14ac:dyDescent="0.3">
      <c r="A490" t="s">
        <v>4185</v>
      </c>
      <c r="B490" t="s">
        <v>11</v>
      </c>
      <c r="C490">
        <v>83</v>
      </c>
      <c r="D490">
        <v>346722692</v>
      </c>
      <c r="E490" t="s">
        <v>11</v>
      </c>
      <c r="F490" t="s">
        <v>4186</v>
      </c>
      <c r="G490" t="s">
        <v>11</v>
      </c>
      <c r="H490" t="s">
        <v>11</v>
      </c>
      <c r="I490" t="s">
        <v>4191</v>
      </c>
      <c r="J490" s="27" t="s">
        <v>69</v>
      </c>
      <c r="K490">
        <v>1092610</v>
      </c>
      <c r="L490">
        <v>1092692</v>
      </c>
      <c r="M490">
        <f t="shared" si="51"/>
        <v>83</v>
      </c>
      <c r="N490">
        <f t="shared" si="54"/>
        <v>0</v>
      </c>
      <c r="O490">
        <f t="shared" si="55"/>
        <v>204</v>
      </c>
      <c r="P490">
        <f t="shared" si="52"/>
        <v>0</v>
      </c>
      <c r="Q490">
        <f t="shared" si="56"/>
        <v>0</v>
      </c>
      <c r="T490">
        <f t="shared" si="53"/>
        <v>1</v>
      </c>
      <c r="U490">
        <f t="shared" si="50"/>
        <v>0</v>
      </c>
    </row>
    <row r="491" spans="1:21" x14ac:dyDescent="0.3">
      <c r="A491" t="s">
        <v>3053</v>
      </c>
      <c r="B491" t="s">
        <v>11</v>
      </c>
      <c r="C491">
        <v>318</v>
      </c>
      <c r="D491">
        <v>254781095</v>
      </c>
      <c r="E491" t="s">
        <v>3054</v>
      </c>
      <c r="F491" t="s">
        <v>3055</v>
      </c>
      <c r="G491" t="s">
        <v>11</v>
      </c>
      <c r="H491" t="s">
        <v>3056</v>
      </c>
      <c r="I491" t="s">
        <v>4039</v>
      </c>
      <c r="J491" s="42" t="s">
        <v>4254</v>
      </c>
      <c r="K491">
        <v>1092920</v>
      </c>
      <c r="L491">
        <v>1093876</v>
      </c>
      <c r="M491">
        <f t="shared" si="51"/>
        <v>957</v>
      </c>
      <c r="N491">
        <f t="shared" si="54"/>
        <v>0</v>
      </c>
      <c r="O491">
        <f t="shared" si="55"/>
        <v>229</v>
      </c>
      <c r="P491">
        <f t="shared" si="52"/>
        <v>0</v>
      </c>
      <c r="Q491">
        <f t="shared" si="56"/>
        <v>0</v>
      </c>
      <c r="T491">
        <f t="shared" si="53"/>
        <v>1</v>
      </c>
      <c r="U491">
        <f t="shared" si="50"/>
        <v>0</v>
      </c>
    </row>
    <row r="492" spans="1:21" x14ac:dyDescent="0.3">
      <c r="A492" t="s">
        <v>3057</v>
      </c>
      <c r="B492" t="s">
        <v>11</v>
      </c>
      <c r="C492">
        <v>474</v>
      </c>
      <c r="D492">
        <v>254781096</v>
      </c>
      <c r="E492" t="s">
        <v>3058</v>
      </c>
      <c r="F492" t="s">
        <v>3059</v>
      </c>
      <c r="G492" t="s">
        <v>11</v>
      </c>
      <c r="H492" t="s">
        <v>3060</v>
      </c>
      <c r="I492" t="s">
        <v>4040</v>
      </c>
      <c r="J492" s="42" t="s">
        <v>4254</v>
      </c>
      <c r="K492">
        <v>1093873</v>
      </c>
      <c r="L492">
        <v>1095297</v>
      </c>
      <c r="M492">
        <f t="shared" si="51"/>
        <v>1425</v>
      </c>
      <c r="N492">
        <f t="shared" si="54"/>
        <v>0</v>
      </c>
      <c r="O492">
        <f t="shared" si="55"/>
        <v>-2</v>
      </c>
      <c r="P492">
        <f t="shared" si="52"/>
        <v>0</v>
      </c>
      <c r="Q492">
        <f t="shared" si="56"/>
        <v>1</v>
      </c>
      <c r="T492">
        <f t="shared" si="53"/>
        <v>0</v>
      </c>
      <c r="U492">
        <f t="shared" si="50"/>
        <v>1425</v>
      </c>
    </row>
    <row r="493" spans="1:21" x14ac:dyDescent="0.3">
      <c r="A493" t="s">
        <v>3061</v>
      </c>
      <c r="B493" t="s">
        <v>11</v>
      </c>
      <c r="C493">
        <v>369</v>
      </c>
      <c r="D493">
        <v>254781097</v>
      </c>
      <c r="E493" t="s">
        <v>3062</v>
      </c>
      <c r="F493" t="s">
        <v>3063</v>
      </c>
      <c r="G493" t="s">
        <v>11</v>
      </c>
      <c r="H493" t="s">
        <v>3064</v>
      </c>
      <c r="I493" t="s">
        <v>4041</v>
      </c>
      <c r="J493" s="42" t="s">
        <v>4254</v>
      </c>
      <c r="K493">
        <v>1095357</v>
      </c>
      <c r="L493">
        <v>1096466</v>
      </c>
      <c r="M493">
        <f t="shared" si="51"/>
        <v>1110</v>
      </c>
      <c r="N493">
        <f t="shared" si="54"/>
        <v>0</v>
      </c>
      <c r="O493">
        <f t="shared" si="55"/>
        <v>61</v>
      </c>
      <c r="P493">
        <f t="shared" si="52"/>
        <v>0</v>
      </c>
      <c r="Q493">
        <f t="shared" si="56"/>
        <v>2</v>
      </c>
      <c r="T493">
        <f t="shared" si="53"/>
        <v>0</v>
      </c>
      <c r="U493">
        <f t="shared" si="50"/>
        <v>2535</v>
      </c>
    </row>
    <row r="494" spans="1:21" x14ac:dyDescent="0.3">
      <c r="A494" t="s">
        <v>3065</v>
      </c>
      <c r="B494" t="s">
        <v>11</v>
      </c>
      <c r="C494">
        <v>385</v>
      </c>
      <c r="D494">
        <v>254781098</v>
      </c>
      <c r="E494" t="s">
        <v>11</v>
      </c>
      <c r="F494" t="s">
        <v>3066</v>
      </c>
      <c r="G494" t="s">
        <v>11</v>
      </c>
      <c r="H494" t="s">
        <v>3067</v>
      </c>
      <c r="I494" t="s">
        <v>4042</v>
      </c>
      <c r="J494" s="42" t="s">
        <v>4254</v>
      </c>
      <c r="K494">
        <v>1096469</v>
      </c>
      <c r="L494">
        <v>1097626</v>
      </c>
      <c r="M494">
        <f t="shared" si="51"/>
        <v>1158</v>
      </c>
      <c r="N494">
        <f t="shared" si="54"/>
        <v>0</v>
      </c>
      <c r="O494">
        <f t="shared" si="55"/>
        <v>4</v>
      </c>
      <c r="P494">
        <f t="shared" si="52"/>
        <v>0</v>
      </c>
      <c r="Q494">
        <f t="shared" si="56"/>
        <v>3</v>
      </c>
      <c r="T494">
        <f t="shared" si="53"/>
        <v>0</v>
      </c>
      <c r="U494">
        <f t="shared" si="50"/>
        <v>3693</v>
      </c>
    </row>
    <row r="495" spans="1:21" x14ac:dyDescent="0.3">
      <c r="A495" t="s">
        <v>3068</v>
      </c>
      <c r="B495" t="s">
        <v>11</v>
      </c>
      <c r="C495">
        <v>468</v>
      </c>
      <c r="D495">
        <v>254781099</v>
      </c>
      <c r="E495" t="s">
        <v>3069</v>
      </c>
      <c r="F495" t="s">
        <v>3070</v>
      </c>
      <c r="G495" t="s">
        <v>11</v>
      </c>
      <c r="H495" t="s">
        <v>3071</v>
      </c>
      <c r="I495" t="s">
        <v>4043</v>
      </c>
      <c r="J495" s="42" t="s">
        <v>4254</v>
      </c>
      <c r="K495">
        <v>1097620</v>
      </c>
      <c r="L495">
        <v>1099026</v>
      </c>
      <c r="M495">
        <f t="shared" si="51"/>
        <v>1407</v>
      </c>
      <c r="N495">
        <f t="shared" si="54"/>
        <v>0</v>
      </c>
      <c r="O495">
        <f t="shared" si="55"/>
        <v>-5</v>
      </c>
      <c r="P495">
        <f t="shared" si="52"/>
        <v>0</v>
      </c>
      <c r="Q495">
        <f t="shared" si="56"/>
        <v>4</v>
      </c>
      <c r="T495">
        <f t="shared" si="53"/>
        <v>0</v>
      </c>
      <c r="U495">
        <f t="shared" si="50"/>
        <v>5100</v>
      </c>
    </row>
    <row r="496" spans="1:21" x14ac:dyDescent="0.3">
      <c r="A496" t="s">
        <v>3072</v>
      </c>
      <c r="B496" t="s">
        <v>11</v>
      </c>
      <c r="C496">
        <v>366</v>
      </c>
      <c r="D496">
        <v>254781100</v>
      </c>
      <c r="E496" t="s">
        <v>3073</v>
      </c>
      <c r="F496" t="s">
        <v>3074</v>
      </c>
      <c r="G496" t="s">
        <v>11</v>
      </c>
      <c r="H496" t="s">
        <v>3075</v>
      </c>
      <c r="I496" t="s">
        <v>4044</v>
      </c>
      <c r="J496" s="42" t="s">
        <v>4254</v>
      </c>
      <c r="K496">
        <v>1099034</v>
      </c>
      <c r="L496">
        <v>1100134</v>
      </c>
      <c r="M496">
        <f t="shared" si="51"/>
        <v>1101</v>
      </c>
      <c r="N496">
        <f t="shared" si="54"/>
        <v>0</v>
      </c>
      <c r="O496">
        <f t="shared" si="55"/>
        <v>9</v>
      </c>
      <c r="P496">
        <f t="shared" si="52"/>
        <v>0</v>
      </c>
      <c r="Q496">
        <f t="shared" si="56"/>
        <v>5</v>
      </c>
      <c r="T496">
        <f t="shared" si="53"/>
        <v>0</v>
      </c>
      <c r="U496">
        <f t="shared" si="50"/>
        <v>6201</v>
      </c>
    </row>
    <row r="497" spans="1:21" x14ac:dyDescent="0.3">
      <c r="A497" t="s">
        <v>3076</v>
      </c>
      <c r="B497" t="s">
        <v>11</v>
      </c>
      <c r="C497">
        <v>472</v>
      </c>
      <c r="D497">
        <v>254781101</v>
      </c>
      <c r="E497" t="s">
        <v>11</v>
      </c>
      <c r="F497" t="s">
        <v>3077</v>
      </c>
      <c r="G497" t="s">
        <v>11</v>
      </c>
      <c r="H497" t="s">
        <v>3078</v>
      </c>
      <c r="I497" t="s">
        <v>4045</v>
      </c>
      <c r="J497" s="42" t="s">
        <v>4254</v>
      </c>
      <c r="K497">
        <v>1100178</v>
      </c>
      <c r="L497">
        <v>1101596</v>
      </c>
      <c r="M497">
        <f t="shared" si="51"/>
        <v>1419</v>
      </c>
      <c r="N497">
        <f t="shared" si="54"/>
        <v>0</v>
      </c>
      <c r="O497">
        <f t="shared" si="55"/>
        <v>45</v>
      </c>
      <c r="P497">
        <f t="shared" si="52"/>
        <v>0</v>
      </c>
      <c r="Q497">
        <f t="shared" si="56"/>
        <v>6</v>
      </c>
      <c r="T497">
        <f t="shared" si="53"/>
        <v>0</v>
      </c>
      <c r="U497">
        <f t="shared" si="50"/>
        <v>7620</v>
      </c>
    </row>
    <row r="498" spans="1:21" x14ac:dyDescent="0.3">
      <c r="A498" t="s">
        <v>3079</v>
      </c>
      <c r="B498" t="s">
        <v>11</v>
      </c>
      <c r="C498">
        <v>497</v>
      </c>
      <c r="D498">
        <v>254781102</v>
      </c>
      <c r="E498" t="s">
        <v>3080</v>
      </c>
      <c r="F498" t="s">
        <v>3081</v>
      </c>
      <c r="G498" t="s">
        <v>11</v>
      </c>
      <c r="H498" t="s">
        <v>3082</v>
      </c>
      <c r="I498" t="s">
        <v>4046</v>
      </c>
      <c r="J498" s="42" t="s">
        <v>4254</v>
      </c>
      <c r="K498">
        <v>1101593</v>
      </c>
      <c r="L498">
        <v>1103086</v>
      </c>
      <c r="M498">
        <f t="shared" si="51"/>
        <v>1494</v>
      </c>
      <c r="N498">
        <f t="shared" si="54"/>
        <v>0</v>
      </c>
      <c r="O498">
        <f t="shared" si="55"/>
        <v>-2</v>
      </c>
      <c r="P498">
        <f t="shared" si="52"/>
        <v>0</v>
      </c>
      <c r="Q498">
        <f t="shared" si="56"/>
        <v>7</v>
      </c>
      <c r="T498">
        <f t="shared" si="53"/>
        <v>0</v>
      </c>
      <c r="U498">
        <f t="shared" si="50"/>
        <v>9114</v>
      </c>
    </row>
    <row r="499" spans="1:21" x14ac:dyDescent="0.3">
      <c r="A499" t="s">
        <v>3083</v>
      </c>
      <c r="B499" t="s">
        <v>11</v>
      </c>
      <c r="C499">
        <v>598</v>
      </c>
      <c r="D499">
        <v>254781103</v>
      </c>
      <c r="E499" t="s">
        <v>11</v>
      </c>
      <c r="F499" t="s">
        <v>3084</v>
      </c>
      <c r="G499" t="s">
        <v>11</v>
      </c>
      <c r="H499" t="s">
        <v>3085</v>
      </c>
      <c r="I499" t="s">
        <v>4047</v>
      </c>
      <c r="J499" s="42" t="s">
        <v>4254</v>
      </c>
      <c r="K499">
        <v>1103164</v>
      </c>
      <c r="L499">
        <v>1104960</v>
      </c>
      <c r="M499">
        <f t="shared" si="51"/>
        <v>1797</v>
      </c>
      <c r="N499">
        <f t="shared" si="54"/>
        <v>0</v>
      </c>
      <c r="O499">
        <f t="shared" si="55"/>
        <v>79</v>
      </c>
      <c r="P499">
        <f t="shared" si="52"/>
        <v>0</v>
      </c>
      <c r="Q499">
        <f t="shared" si="56"/>
        <v>8</v>
      </c>
      <c r="T499">
        <f t="shared" si="53"/>
        <v>0</v>
      </c>
      <c r="U499">
        <f t="shared" si="50"/>
        <v>10911</v>
      </c>
    </row>
    <row r="500" spans="1:21" x14ac:dyDescent="0.3">
      <c r="A500" t="s">
        <v>3086</v>
      </c>
      <c r="B500" t="s">
        <v>11</v>
      </c>
      <c r="C500">
        <v>125</v>
      </c>
      <c r="D500">
        <v>254781104</v>
      </c>
      <c r="E500" t="s">
        <v>11</v>
      </c>
      <c r="F500" t="s">
        <v>3087</v>
      </c>
      <c r="G500" t="s">
        <v>11</v>
      </c>
      <c r="H500" t="s">
        <v>3088</v>
      </c>
      <c r="I500" t="s">
        <v>3379</v>
      </c>
      <c r="J500" s="42" t="s">
        <v>4254</v>
      </c>
      <c r="K500">
        <v>1105000</v>
      </c>
      <c r="L500">
        <v>1105377</v>
      </c>
      <c r="M500">
        <f t="shared" si="51"/>
        <v>378</v>
      </c>
      <c r="N500">
        <f t="shared" si="54"/>
        <v>0</v>
      </c>
      <c r="O500">
        <f t="shared" si="55"/>
        <v>41</v>
      </c>
      <c r="P500">
        <f t="shared" si="52"/>
        <v>0</v>
      </c>
      <c r="Q500">
        <f t="shared" si="56"/>
        <v>9</v>
      </c>
      <c r="T500">
        <f t="shared" si="53"/>
        <v>0</v>
      </c>
      <c r="U500">
        <f t="shared" si="50"/>
        <v>11289</v>
      </c>
    </row>
    <row r="501" spans="1:21" x14ac:dyDescent="0.3">
      <c r="A501" t="s">
        <v>3089</v>
      </c>
      <c r="B501" t="s">
        <v>11</v>
      </c>
      <c r="C501">
        <v>341</v>
      </c>
      <c r="D501">
        <v>255764511</v>
      </c>
      <c r="E501" t="s">
        <v>3090</v>
      </c>
      <c r="F501" t="s">
        <v>3091</v>
      </c>
      <c r="G501" t="s">
        <v>11</v>
      </c>
      <c r="H501" t="s">
        <v>3092</v>
      </c>
      <c r="I501" t="s">
        <v>4048</v>
      </c>
      <c r="J501" s="42" t="s">
        <v>4254</v>
      </c>
      <c r="K501">
        <v>1105379</v>
      </c>
      <c r="L501">
        <v>1106404</v>
      </c>
      <c r="M501">
        <f t="shared" si="51"/>
        <v>1026</v>
      </c>
      <c r="N501">
        <f t="shared" si="54"/>
        <v>0</v>
      </c>
      <c r="O501">
        <f t="shared" si="55"/>
        <v>3</v>
      </c>
      <c r="P501">
        <f t="shared" si="52"/>
        <v>0</v>
      </c>
      <c r="Q501">
        <f t="shared" si="56"/>
        <v>10</v>
      </c>
      <c r="T501">
        <f t="shared" si="53"/>
        <v>0</v>
      </c>
      <c r="U501">
        <f t="shared" si="50"/>
        <v>12315</v>
      </c>
    </row>
    <row r="502" spans="1:21" x14ac:dyDescent="0.3">
      <c r="A502" t="s">
        <v>3093</v>
      </c>
      <c r="B502" t="s">
        <v>11</v>
      </c>
      <c r="C502">
        <v>145</v>
      </c>
      <c r="D502">
        <v>254781106</v>
      </c>
      <c r="E502" t="s">
        <v>3094</v>
      </c>
      <c r="F502" t="s">
        <v>3095</v>
      </c>
      <c r="G502" t="s">
        <v>11</v>
      </c>
      <c r="H502" t="s">
        <v>3096</v>
      </c>
      <c r="I502" t="s">
        <v>4049</v>
      </c>
      <c r="J502" s="42" t="s">
        <v>4254</v>
      </c>
      <c r="K502">
        <v>1106425</v>
      </c>
      <c r="L502">
        <v>1106862</v>
      </c>
      <c r="M502">
        <f t="shared" si="51"/>
        <v>438</v>
      </c>
      <c r="N502">
        <f t="shared" si="54"/>
        <v>0</v>
      </c>
      <c r="O502">
        <f t="shared" si="55"/>
        <v>22</v>
      </c>
      <c r="P502">
        <f t="shared" si="52"/>
        <v>12753</v>
      </c>
      <c r="Q502">
        <f t="shared" si="56"/>
        <v>11</v>
      </c>
      <c r="T502">
        <f t="shared" si="53"/>
        <v>0</v>
      </c>
      <c r="U502">
        <f t="shared" si="50"/>
        <v>12753</v>
      </c>
    </row>
    <row r="503" spans="1:21" x14ac:dyDescent="0.3">
      <c r="A503" t="s">
        <v>3102</v>
      </c>
      <c r="B503" t="s">
        <v>11</v>
      </c>
      <c r="C503">
        <v>86</v>
      </c>
      <c r="D503">
        <v>254781109</v>
      </c>
      <c r="E503" t="s">
        <v>11</v>
      </c>
      <c r="F503" t="s">
        <v>3103</v>
      </c>
      <c r="G503" t="s">
        <v>11</v>
      </c>
      <c r="H503" t="s">
        <v>11</v>
      </c>
      <c r="I503" t="s">
        <v>3379</v>
      </c>
      <c r="J503" s="42" t="s">
        <v>4254</v>
      </c>
      <c r="K503">
        <v>1111050</v>
      </c>
      <c r="L503">
        <v>1111310</v>
      </c>
      <c r="M503">
        <f t="shared" si="51"/>
        <v>261</v>
      </c>
      <c r="N503">
        <f t="shared" si="54"/>
        <v>0</v>
      </c>
      <c r="O503">
        <f t="shared" si="55"/>
        <v>4189</v>
      </c>
      <c r="P503">
        <f t="shared" si="52"/>
        <v>0</v>
      </c>
      <c r="Q503">
        <f t="shared" si="56"/>
        <v>0</v>
      </c>
      <c r="T503">
        <f t="shared" si="53"/>
        <v>0</v>
      </c>
      <c r="U503">
        <f t="shared" si="50"/>
        <v>0</v>
      </c>
    </row>
    <row r="504" spans="1:21" x14ac:dyDescent="0.3">
      <c r="A504" t="s">
        <v>3104</v>
      </c>
      <c r="B504" t="s">
        <v>11</v>
      </c>
      <c r="C504">
        <v>420</v>
      </c>
      <c r="D504">
        <v>254781110</v>
      </c>
      <c r="E504" t="s">
        <v>11</v>
      </c>
      <c r="F504" t="s">
        <v>3105</v>
      </c>
      <c r="G504" t="s">
        <v>11</v>
      </c>
      <c r="H504" t="s">
        <v>11</v>
      </c>
      <c r="I504" t="s">
        <v>4051</v>
      </c>
      <c r="J504" s="42" t="s">
        <v>4254</v>
      </c>
      <c r="K504">
        <v>1111674</v>
      </c>
      <c r="L504">
        <v>1112936</v>
      </c>
      <c r="M504">
        <f t="shared" si="51"/>
        <v>1263</v>
      </c>
      <c r="N504">
        <f t="shared" si="54"/>
        <v>0</v>
      </c>
      <c r="O504">
        <f t="shared" si="55"/>
        <v>365</v>
      </c>
      <c r="P504">
        <f t="shared" si="52"/>
        <v>0</v>
      </c>
      <c r="Q504">
        <f t="shared" si="56"/>
        <v>0</v>
      </c>
      <c r="T504">
        <f t="shared" si="53"/>
        <v>0</v>
      </c>
      <c r="U504">
        <f t="shared" si="50"/>
        <v>0</v>
      </c>
    </row>
    <row r="505" spans="1:21" x14ac:dyDescent="0.3">
      <c r="A505" t="s">
        <v>3115</v>
      </c>
      <c r="B505" t="s">
        <v>11</v>
      </c>
      <c r="C505">
        <v>416</v>
      </c>
      <c r="D505">
        <v>254781115</v>
      </c>
      <c r="E505" t="s">
        <v>11</v>
      </c>
      <c r="F505" t="s">
        <v>3116</v>
      </c>
      <c r="G505" t="s">
        <v>11</v>
      </c>
      <c r="H505" t="s">
        <v>3117</v>
      </c>
      <c r="I505" t="s">
        <v>4055</v>
      </c>
      <c r="J505" s="42" t="s">
        <v>4254</v>
      </c>
      <c r="K505">
        <v>1116829</v>
      </c>
      <c r="L505">
        <v>1118079</v>
      </c>
      <c r="M505">
        <f t="shared" si="51"/>
        <v>1251</v>
      </c>
      <c r="N505">
        <f t="shared" si="54"/>
        <v>0</v>
      </c>
      <c r="O505">
        <f t="shared" si="55"/>
        <v>3894</v>
      </c>
      <c r="P505">
        <f t="shared" si="52"/>
        <v>0</v>
      </c>
      <c r="Q505">
        <f t="shared" si="56"/>
        <v>0</v>
      </c>
      <c r="T505">
        <f t="shared" si="53"/>
        <v>0</v>
      </c>
      <c r="U505">
        <f t="shared" si="50"/>
        <v>0</v>
      </c>
    </row>
    <row r="506" spans="1:21" x14ac:dyDescent="0.3">
      <c r="A506" t="s">
        <v>3118</v>
      </c>
      <c r="B506" t="s">
        <v>11</v>
      </c>
      <c r="C506">
        <v>108</v>
      </c>
      <c r="D506">
        <v>255764512</v>
      </c>
      <c r="E506" t="s">
        <v>3119</v>
      </c>
      <c r="F506" t="s">
        <v>3120</v>
      </c>
      <c r="G506" t="s">
        <v>11</v>
      </c>
      <c r="H506" t="s">
        <v>3121</v>
      </c>
      <c r="I506" t="s">
        <v>4056</v>
      </c>
      <c r="J506" s="42" t="s">
        <v>4254</v>
      </c>
      <c r="K506">
        <v>1118386</v>
      </c>
      <c r="L506">
        <v>1118712</v>
      </c>
      <c r="M506">
        <f t="shared" si="51"/>
        <v>327</v>
      </c>
      <c r="N506">
        <f t="shared" si="54"/>
        <v>0</v>
      </c>
      <c r="O506">
        <f t="shared" si="55"/>
        <v>308</v>
      </c>
      <c r="P506">
        <f t="shared" si="52"/>
        <v>0</v>
      </c>
      <c r="Q506">
        <f t="shared" si="56"/>
        <v>0</v>
      </c>
      <c r="T506">
        <f t="shared" si="53"/>
        <v>0</v>
      </c>
      <c r="U506">
        <f t="shared" si="50"/>
        <v>0</v>
      </c>
    </row>
    <row r="507" spans="1:21" x14ac:dyDescent="0.3">
      <c r="A507" t="s">
        <v>3130</v>
      </c>
      <c r="B507" t="s">
        <v>11</v>
      </c>
      <c r="C507">
        <v>85</v>
      </c>
      <c r="D507">
        <v>254781119</v>
      </c>
      <c r="E507" t="s">
        <v>11</v>
      </c>
      <c r="F507" t="s">
        <v>3131</v>
      </c>
      <c r="G507" t="s">
        <v>11</v>
      </c>
      <c r="H507" t="s">
        <v>11</v>
      </c>
      <c r="I507" t="s">
        <v>3379</v>
      </c>
      <c r="J507" s="42" t="s">
        <v>4254</v>
      </c>
      <c r="K507">
        <v>1122155</v>
      </c>
      <c r="L507">
        <v>1122412</v>
      </c>
      <c r="M507">
        <f t="shared" si="51"/>
        <v>258</v>
      </c>
      <c r="N507">
        <f t="shared" si="54"/>
        <v>0</v>
      </c>
      <c r="O507">
        <f t="shared" si="55"/>
        <v>3444</v>
      </c>
      <c r="P507">
        <f t="shared" si="52"/>
        <v>0</v>
      </c>
      <c r="Q507">
        <f t="shared" si="56"/>
        <v>0</v>
      </c>
      <c r="T507">
        <f t="shared" si="53"/>
        <v>0</v>
      </c>
      <c r="U507">
        <f t="shared" si="50"/>
        <v>0</v>
      </c>
    </row>
    <row r="508" spans="1:21" x14ac:dyDescent="0.3">
      <c r="A508" t="s">
        <v>3132</v>
      </c>
      <c r="B508" t="s">
        <v>11</v>
      </c>
      <c r="C508">
        <v>384</v>
      </c>
      <c r="D508">
        <v>254781120</v>
      </c>
      <c r="E508" t="s">
        <v>11</v>
      </c>
      <c r="F508" t="s">
        <v>3133</v>
      </c>
      <c r="G508" t="s">
        <v>11</v>
      </c>
      <c r="H508" t="s">
        <v>3134</v>
      </c>
      <c r="I508" t="s">
        <v>4059</v>
      </c>
      <c r="J508" s="42" t="s">
        <v>4254</v>
      </c>
      <c r="K508">
        <v>1122974</v>
      </c>
      <c r="L508">
        <v>1124128</v>
      </c>
      <c r="M508">
        <f t="shared" si="51"/>
        <v>1155</v>
      </c>
      <c r="N508">
        <f t="shared" si="54"/>
        <v>0</v>
      </c>
      <c r="O508">
        <f t="shared" si="55"/>
        <v>563</v>
      </c>
      <c r="P508">
        <f t="shared" si="52"/>
        <v>0</v>
      </c>
      <c r="Q508">
        <f t="shared" si="56"/>
        <v>0</v>
      </c>
      <c r="T508">
        <f t="shared" si="53"/>
        <v>0</v>
      </c>
      <c r="U508">
        <f t="shared" si="50"/>
        <v>0</v>
      </c>
    </row>
    <row r="509" spans="1:21" x14ac:dyDescent="0.3">
      <c r="A509" t="s">
        <v>3135</v>
      </c>
      <c r="B509" t="s">
        <v>11</v>
      </c>
      <c r="C509">
        <v>185</v>
      </c>
      <c r="D509">
        <v>254781121</v>
      </c>
      <c r="E509" t="s">
        <v>11</v>
      </c>
      <c r="F509" t="s">
        <v>3136</v>
      </c>
      <c r="G509" t="s">
        <v>11</v>
      </c>
      <c r="H509" t="s">
        <v>11</v>
      </c>
      <c r="I509" t="s">
        <v>3379</v>
      </c>
      <c r="J509" s="42" t="s">
        <v>4254</v>
      </c>
      <c r="K509">
        <v>1124231</v>
      </c>
      <c r="L509">
        <v>1124788</v>
      </c>
      <c r="M509">
        <f t="shared" si="51"/>
        <v>558</v>
      </c>
      <c r="N509">
        <f t="shared" si="54"/>
        <v>0</v>
      </c>
      <c r="O509">
        <f t="shared" si="55"/>
        <v>104</v>
      </c>
      <c r="P509">
        <f t="shared" si="52"/>
        <v>558</v>
      </c>
      <c r="Q509">
        <f t="shared" si="56"/>
        <v>1</v>
      </c>
      <c r="T509">
        <f t="shared" si="53"/>
        <v>0</v>
      </c>
      <c r="U509">
        <f t="shared" si="50"/>
        <v>558</v>
      </c>
    </row>
    <row r="510" spans="1:21" x14ac:dyDescent="0.3">
      <c r="A510" t="s">
        <v>3142</v>
      </c>
      <c r="B510" t="s">
        <v>11</v>
      </c>
      <c r="C510">
        <v>101</v>
      </c>
      <c r="D510">
        <v>254781124</v>
      </c>
      <c r="E510" t="s">
        <v>11</v>
      </c>
      <c r="F510" t="s">
        <v>3143</v>
      </c>
      <c r="G510" t="s">
        <v>11</v>
      </c>
      <c r="H510" t="s">
        <v>11</v>
      </c>
      <c r="I510" t="s">
        <v>3379</v>
      </c>
      <c r="J510" s="42" t="s">
        <v>4254</v>
      </c>
      <c r="K510">
        <v>1128048</v>
      </c>
      <c r="L510">
        <v>1128353</v>
      </c>
      <c r="M510">
        <f t="shared" si="51"/>
        <v>306</v>
      </c>
      <c r="N510">
        <f t="shared" si="54"/>
        <v>0</v>
      </c>
      <c r="O510">
        <f t="shared" si="55"/>
        <v>3261</v>
      </c>
      <c r="P510">
        <f t="shared" si="52"/>
        <v>0</v>
      </c>
      <c r="Q510">
        <f t="shared" si="56"/>
        <v>0</v>
      </c>
      <c r="T510">
        <f t="shared" si="53"/>
        <v>0</v>
      </c>
      <c r="U510">
        <f t="shared" si="50"/>
        <v>0</v>
      </c>
    </row>
    <row r="511" spans="1:21" x14ac:dyDescent="0.3">
      <c r="A511" t="s">
        <v>3144</v>
      </c>
      <c r="B511" t="s">
        <v>11</v>
      </c>
      <c r="C511">
        <v>59</v>
      </c>
      <c r="D511">
        <v>254781125</v>
      </c>
      <c r="E511" t="s">
        <v>11</v>
      </c>
      <c r="F511" t="s">
        <v>3145</v>
      </c>
      <c r="G511" t="s">
        <v>11</v>
      </c>
      <c r="H511" t="s">
        <v>11</v>
      </c>
      <c r="I511" t="s">
        <v>3379</v>
      </c>
      <c r="J511" s="42" t="s">
        <v>4254</v>
      </c>
      <c r="K511">
        <v>1128350</v>
      </c>
      <c r="L511">
        <v>1128529</v>
      </c>
      <c r="M511">
        <f t="shared" si="51"/>
        <v>180</v>
      </c>
      <c r="N511">
        <f t="shared" si="54"/>
        <v>0</v>
      </c>
      <c r="O511">
        <f t="shared" si="55"/>
        <v>-2</v>
      </c>
      <c r="P511">
        <f t="shared" si="52"/>
        <v>180</v>
      </c>
      <c r="Q511">
        <f t="shared" si="56"/>
        <v>1</v>
      </c>
      <c r="T511">
        <f t="shared" si="53"/>
        <v>0</v>
      </c>
      <c r="U511">
        <f t="shared" si="50"/>
        <v>180</v>
      </c>
    </row>
    <row r="512" spans="1:21" x14ac:dyDescent="0.3">
      <c r="A512" t="s">
        <v>3148</v>
      </c>
      <c r="B512" t="s">
        <v>11</v>
      </c>
      <c r="C512">
        <v>48</v>
      </c>
      <c r="D512">
        <v>254781127</v>
      </c>
      <c r="E512" t="s">
        <v>11</v>
      </c>
      <c r="F512" t="s">
        <v>3149</v>
      </c>
      <c r="G512" t="s">
        <v>11</v>
      </c>
      <c r="H512" t="s">
        <v>11</v>
      </c>
      <c r="I512" t="s">
        <v>3379</v>
      </c>
      <c r="J512" s="42" t="s">
        <v>4254</v>
      </c>
      <c r="K512">
        <v>1129829</v>
      </c>
      <c r="L512">
        <v>1129975</v>
      </c>
      <c r="M512">
        <f t="shared" si="51"/>
        <v>147</v>
      </c>
      <c r="N512">
        <f t="shared" si="54"/>
        <v>0</v>
      </c>
      <c r="O512">
        <f t="shared" si="55"/>
        <v>1301</v>
      </c>
      <c r="P512">
        <f t="shared" si="52"/>
        <v>0</v>
      </c>
      <c r="Q512">
        <f t="shared" si="56"/>
        <v>0</v>
      </c>
      <c r="T512">
        <f t="shared" si="53"/>
        <v>0</v>
      </c>
      <c r="U512">
        <f t="shared" si="50"/>
        <v>0</v>
      </c>
    </row>
    <row r="513" spans="1:21" x14ac:dyDescent="0.3">
      <c r="A513" t="s">
        <v>3150</v>
      </c>
      <c r="B513" t="s">
        <v>11</v>
      </c>
      <c r="C513">
        <v>225</v>
      </c>
      <c r="D513">
        <v>254781128</v>
      </c>
      <c r="E513" t="s">
        <v>11</v>
      </c>
      <c r="F513" t="s">
        <v>3151</v>
      </c>
      <c r="G513" t="s">
        <v>11</v>
      </c>
      <c r="H513" t="s">
        <v>11</v>
      </c>
      <c r="I513" t="s">
        <v>3379</v>
      </c>
      <c r="J513" s="42" t="s">
        <v>4254</v>
      </c>
      <c r="K513">
        <v>1130992</v>
      </c>
      <c r="L513">
        <v>1131669</v>
      </c>
      <c r="M513">
        <f t="shared" si="51"/>
        <v>678</v>
      </c>
      <c r="N513">
        <f t="shared" si="54"/>
        <v>0</v>
      </c>
      <c r="O513">
        <f t="shared" si="55"/>
        <v>1018</v>
      </c>
      <c r="P513">
        <f t="shared" si="52"/>
        <v>0</v>
      </c>
      <c r="Q513">
        <f t="shared" si="56"/>
        <v>0</v>
      </c>
      <c r="T513">
        <f t="shared" si="53"/>
        <v>0</v>
      </c>
      <c r="U513">
        <f t="shared" si="50"/>
        <v>0</v>
      </c>
    </row>
    <row r="514" spans="1:21" x14ac:dyDescent="0.3">
      <c r="A514" t="s">
        <v>3152</v>
      </c>
      <c r="B514" t="s">
        <v>11</v>
      </c>
      <c r="C514">
        <v>103</v>
      </c>
      <c r="D514">
        <v>254781129</v>
      </c>
      <c r="E514" t="s">
        <v>11</v>
      </c>
      <c r="F514" t="s">
        <v>3153</v>
      </c>
      <c r="G514" t="s">
        <v>11</v>
      </c>
      <c r="H514" t="s">
        <v>11</v>
      </c>
      <c r="I514" t="s">
        <v>3379</v>
      </c>
      <c r="J514" s="42" t="s">
        <v>4254</v>
      </c>
      <c r="K514">
        <v>1132029</v>
      </c>
      <c r="L514">
        <v>1132340</v>
      </c>
      <c r="M514">
        <f t="shared" si="51"/>
        <v>312</v>
      </c>
      <c r="N514">
        <f t="shared" si="54"/>
        <v>0</v>
      </c>
      <c r="O514">
        <f t="shared" si="55"/>
        <v>361</v>
      </c>
      <c r="P514">
        <f t="shared" si="52"/>
        <v>0</v>
      </c>
      <c r="Q514">
        <f t="shared" si="56"/>
        <v>0</v>
      </c>
      <c r="T514">
        <f t="shared" si="53"/>
        <v>0</v>
      </c>
      <c r="U514">
        <f t="shared" ref="U514:U579" si="57">IF(Q514 &lt;&gt; 0, M514 + U513, 0)</f>
        <v>0</v>
      </c>
    </row>
    <row r="515" spans="1:21" x14ac:dyDescent="0.3">
      <c r="A515" t="s">
        <v>3154</v>
      </c>
      <c r="B515" t="s">
        <v>11</v>
      </c>
      <c r="C515">
        <v>378</v>
      </c>
      <c r="D515">
        <v>254781130</v>
      </c>
      <c r="E515" t="s">
        <v>11</v>
      </c>
      <c r="F515" t="s">
        <v>3155</v>
      </c>
      <c r="G515" t="s">
        <v>11</v>
      </c>
      <c r="H515" t="s">
        <v>11</v>
      </c>
      <c r="I515" t="s">
        <v>3379</v>
      </c>
      <c r="J515" s="42" t="s">
        <v>4254</v>
      </c>
      <c r="K515">
        <v>1132630</v>
      </c>
      <c r="L515">
        <v>1133766</v>
      </c>
      <c r="M515">
        <f t="shared" ref="M515:M578" si="58">ABS(L515-K515)+1</f>
        <v>1137</v>
      </c>
      <c r="N515">
        <f t="shared" si="54"/>
        <v>0</v>
      </c>
      <c r="O515">
        <f t="shared" si="55"/>
        <v>291</v>
      </c>
      <c r="P515">
        <f t="shared" ref="P515:P578" si="59">IF(U516 &lt;&gt; 0, 0, U515)</f>
        <v>0</v>
      </c>
      <c r="Q515">
        <f t="shared" si="56"/>
        <v>0</v>
      </c>
      <c r="T515">
        <f t="shared" ref="T515:T579" si="60">IF(O515&gt;0, IF(J515 = "CDS", IF(J514 = "RNA", 1, 0), 0), 0)+IF(O515&gt;0, IF(J515 = "RNA", IF(J514 = "CDS", 1, 0), 0), 0)</f>
        <v>0</v>
      </c>
      <c r="U515">
        <f t="shared" si="57"/>
        <v>0</v>
      </c>
    </row>
    <row r="516" spans="1:21" x14ac:dyDescent="0.3">
      <c r="A516" t="s">
        <v>3156</v>
      </c>
      <c r="B516" t="s">
        <v>11</v>
      </c>
      <c r="C516">
        <v>150</v>
      </c>
      <c r="D516">
        <v>254781131</v>
      </c>
      <c r="E516" t="s">
        <v>11</v>
      </c>
      <c r="F516" t="s">
        <v>3157</v>
      </c>
      <c r="G516" t="s">
        <v>11</v>
      </c>
      <c r="H516" t="s">
        <v>11</v>
      </c>
      <c r="I516" t="s">
        <v>3379</v>
      </c>
      <c r="J516" s="42" t="s">
        <v>4254</v>
      </c>
      <c r="K516">
        <v>1133904</v>
      </c>
      <c r="L516">
        <v>1134356</v>
      </c>
      <c r="M516">
        <f t="shared" si="58"/>
        <v>453</v>
      </c>
      <c r="N516">
        <f t="shared" ref="N516:N579" si="61">IF(O516&lt;0, IF(J516 = "CDS", IF(J515 = "RNA", 1, 0), 0), 0)+IF(O516&lt;0, IF(J516 = "RNA", IF(J515 = "CDS", 1, 0), 0), 0)</f>
        <v>0</v>
      </c>
      <c r="O516">
        <f t="shared" ref="O516:O579" si="62">K516-L515+1</f>
        <v>139</v>
      </c>
      <c r="P516">
        <f t="shared" si="59"/>
        <v>453</v>
      </c>
      <c r="Q516">
        <f t="shared" ref="Q516:Q579" si="63">IF(O516&lt;R$1, Q515 + 1, 0)</f>
        <v>1</v>
      </c>
      <c r="T516">
        <f t="shared" si="60"/>
        <v>0</v>
      </c>
      <c r="U516">
        <f t="shared" si="57"/>
        <v>453</v>
      </c>
    </row>
    <row r="517" spans="1:21" x14ac:dyDescent="0.3">
      <c r="A517" t="s">
        <v>3160</v>
      </c>
      <c r="B517" t="s">
        <v>11</v>
      </c>
      <c r="C517">
        <v>159</v>
      </c>
      <c r="D517">
        <v>254781133</v>
      </c>
      <c r="E517" t="s">
        <v>11</v>
      </c>
      <c r="F517" t="s">
        <v>3161</v>
      </c>
      <c r="G517" t="s">
        <v>11</v>
      </c>
      <c r="H517" t="s">
        <v>11</v>
      </c>
      <c r="I517" t="s">
        <v>3379</v>
      </c>
      <c r="J517" s="42" t="s">
        <v>4254</v>
      </c>
      <c r="K517">
        <v>1135331</v>
      </c>
      <c r="L517">
        <v>1135810</v>
      </c>
      <c r="M517">
        <f t="shared" si="58"/>
        <v>480</v>
      </c>
      <c r="N517">
        <f t="shared" si="61"/>
        <v>0</v>
      </c>
      <c r="O517">
        <f t="shared" si="62"/>
        <v>976</v>
      </c>
      <c r="P517">
        <f t="shared" si="59"/>
        <v>0</v>
      </c>
      <c r="Q517">
        <f t="shared" si="63"/>
        <v>0</v>
      </c>
      <c r="T517">
        <f t="shared" si="60"/>
        <v>0</v>
      </c>
      <c r="U517">
        <f t="shared" si="57"/>
        <v>0</v>
      </c>
    </row>
    <row r="518" spans="1:21" x14ac:dyDescent="0.3">
      <c r="A518" t="s">
        <v>3162</v>
      </c>
      <c r="B518" t="s">
        <v>11</v>
      </c>
      <c r="C518">
        <v>320</v>
      </c>
      <c r="D518">
        <v>254781134</v>
      </c>
      <c r="E518" t="s">
        <v>11</v>
      </c>
      <c r="F518" t="s">
        <v>3163</v>
      </c>
      <c r="G518" t="s">
        <v>11</v>
      </c>
      <c r="H518" t="s">
        <v>11</v>
      </c>
      <c r="I518" t="s">
        <v>3379</v>
      </c>
      <c r="J518" s="42" t="s">
        <v>4254</v>
      </c>
      <c r="K518">
        <v>1135813</v>
      </c>
      <c r="L518">
        <v>1136775</v>
      </c>
      <c r="M518">
        <f t="shared" si="58"/>
        <v>963</v>
      </c>
      <c r="N518">
        <f t="shared" si="61"/>
        <v>0</v>
      </c>
      <c r="O518">
        <f t="shared" si="62"/>
        <v>4</v>
      </c>
      <c r="P518">
        <f t="shared" si="59"/>
        <v>0</v>
      </c>
      <c r="Q518">
        <f t="shared" si="63"/>
        <v>1</v>
      </c>
      <c r="T518">
        <f t="shared" si="60"/>
        <v>0</v>
      </c>
      <c r="U518">
        <f t="shared" si="57"/>
        <v>963</v>
      </c>
    </row>
    <row r="519" spans="1:21" x14ac:dyDescent="0.3">
      <c r="A519" t="s">
        <v>3164</v>
      </c>
      <c r="B519" t="s">
        <v>11</v>
      </c>
      <c r="C519">
        <v>83</v>
      </c>
      <c r="D519">
        <v>254781135</v>
      </c>
      <c r="E519" t="s">
        <v>11</v>
      </c>
      <c r="F519" t="s">
        <v>3165</v>
      </c>
      <c r="G519" t="s">
        <v>11</v>
      </c>
      <c r="H519" t="s">
        <v>11</v>
      </c>
      <c r="I519" t="s">
        <v>3379</v>
      </c>
      <c r="J519" s="42" t="s">
        <v>4254</v>
      </c>
      <c r="K519">
        <v>1136811</v>
      </c>
      <c r="L519">
        <v>1137062</v>
      </c>
      <c r="M519">
        <f t="shared" si="58"/>
        <v>252</v>
      </c>
      <c r="N519">
        <f t="shared" si="61"/>
        <v>0</v>
      </c>
      <c r="O519">
        <f t="shared" si="62"/>
        <v>37</v>
      </c>
      <c r="P519">
        <f t="shared" si="59"/>
        <v>0</v>
      </c>
      <c r="Q519">
        <f t="shared" si="63"/>
        <v>2</v>
      </c>
      <c r="T519">
        <f t="shared" si="60"/>
        <v>0</v>
      </c>
      <c r="U519">
        <f t="shared" si="57"/>
        <v>1215</v>
      </c>
    </row>
    <row r="520" spans="1:21" x14ac:dyDescent="0.3">
      <c r="A520" t="s">
        <v>3166</v>
      </c>
      <c r="B520" t="s">
        <v>11</v>
      </c>
      <c r="C520">
        <v>114</v>
      </c>
      <c r="D520">
        <v>254781136</v>
      </c>
      <c r="E520" t="s">
        <v>11</v>
      </c>
      <c r="F520" t="s">
        <v>3167</v>
      </c>
      <c r="G520" t="s">
        <v>11</v>
      </c>
      <c r="H520" t="s">
        <v>11</v>
      </c>
      <c r="I520" t="s">
        <v>3379</v>
      </c>
      <c r="J520" s="42" t="s">
        <v>4254</v>
      </c>
      <c r="K520">
        <v>1137059</v>
      </c>
      <c r="L520">
        <v>1137403</v>
      </c>
      <c r="M520">
        <f t="shared" si="58"/>
        <v>345</v>
      </c>
      <c r="N520">
        <f t="shared" si="61"/>
        <v>0</v>
      </c>
      <c r="O520">
        <f t="shared" si="62"/>
        <v>-2</v>
      </c>
      <c r="P520">
        <f t="shared" si="59"/>
        <v>0</v>
      </c>
      <c r="Q520">
        <f t="shared" si="63"/>
        <v>3</v>
      </c>
      <c r="T520">
        <f t="shared" si="60"/>
        <v>0</v>
      </c>
      <c r="U520">
        <f t="shared" si="57"/>
        <v>1560</v>
      </c>
    </row>
    <row r="521" spans="1:21" x14ac:dyDescent="0.3">
      <c r="A521" t="s">
        <v>3168</v>
      </c>
      <c r="B521" t="s">
        <v>11</v>
      </c>
      <c r="C521">
        <v>195</v>
      </c>
      <c r="D521">
        <v>254781137</v>
      </c>
      <c r="E521" t="s">
        <v>11</v>
      </c>
      <c r="F521" t="s">
        <v>3169</v>
      </c>
      <c r="G521" t="s">
        <v>11</v>
      </c>
      <c r="H521" t="s">
        <v>11</v>
      </c>
      <c r="I521" t="s">
        <v>3379</v>
      </c>
      <c r="J521" s="42" t="s">
        <v>4254</v>
      </c>
      <c r="K521">
        <v>1137405</v>
      </c>
      <c r="L521">
        <v>1137992</v>
      </c>
      <c r="M521">
        <f t="shared" si="58"/>
        <v>588</v>
      </c>
      <c r="N521">
        <f t="shared" si="61"/>
        <v>0</v>
      </c>
      <c r="O521">
        <f t="shared" si="62"/>
        <v>3</v>
      </c>
      <c r="P521">
        <f t="shared" si="59"/>
        <v>0</v>
      </c>
      <c r="Q521">
        <f t="shared" si="63"/>
        <v>4</v>
      </c>
      <c r="T521">
        <f t="shared" si="60"/>
        <v>0</v>
      </c>
      <c r="U521">
        <f t="shared" si="57"/>
        <v>2148</v>
      </c>
    </row>
    <row r="522" spans="1:21" x14ac:dyDescent="0.3">
      <c r="A522" t="s">
        <v>3170</v>
      </c>
      <c r="B522" t="s">
        <v>11</v>
      </c>
      <c r="C522">
        <v>178</v>
      </c>
      <c r="D522">
        <v>254781138</v>
      </c>
      <c r="E522" t="s">
        <v>11</v>
      </c>
      <c r="F522" t="s">
        <v>3171</v>
      </c>
      <c r="G522" t="s">
        <v>11</v>
      </c>
      <c r="H522" t="s">
        <v>11</v>
      </c>
      <c r="I522" t="s">
        <v>3379</v>
      </c>
      <c r="J522" s="42" t="s">
        <v>4254</v>
      </c>
      <c r="K522">
        <v>1138002</v>
      </c>
      <c r="L522">
        <v>1138538</v>
      </c>
      <c r="M522">
        <f t="shared" si="58"/>
        <v>537</v>
      </c>
      <c r="N522">
        <f t="shared" si="61"/>
        <v>0</v>
      </c>
      <c r="O522">
        <f t="shared" si="62"/>
        <v>11</v>
      </c>
      <c r="P522">
        <f t="shared" si="59"/>
        <v>0</v>
      </c>
      <c r="Q522">
        <f t="shared" si="63"/>
        <v>5</v>
      </c>
      <c r="T522">
        <f t="shared" si="60"/>
        <v>0</v>
      </c>
      <c r="U522">
        <f t="shared" si="57"/>
        <v>2685</v>
      </c>
    </row>
    <row r="523" spans="1:21" x14ac:dyDescent="0.3">
      <c r="A523" t="s">
        <v>3172</v>
      </c>
      <c r="B523" t="s">
        <v>11</v>
      </c>
      <c r="C523">
        <v>65</v>
      </c>
      <c r="D523">
        <v>254781139</v>
      </c>
      <c r="E523" t="s">
        <v>11</v>
      </c>
      <c r="F523" t="s">
        <v>3173</v>
      </c>
      <c r="G523" t="s">
        <v>11</v>
      </c>
      <c r="H523" t="s">
        <v>11</v>
      </c>
      <c r="I523" t="s">
        <v>3379</v>
      </c>
      <c r="J523" s="42" t="s">
        <v>4254</v>
      </c>
      <c r="K523">
        <v>1138539</v>
      </c>
      <c r="L523">
        <v>1138736</v>
      </c>
      <c r="M523">
        <f t="shared" si="58"/>
        <v>198</v>
      </c>
      <c r="N523">
        <f t="shared" si="61"/>
        <v>0</v>
      </c>
      <c r="O523">
        <f t="shared" si="62"/>
        <v>2</v>
      </c>
      <c r="P523">
        <f t="shared" si="59"/>
        <v>0</v>
      </c>
      <c r="Q523">
        <f t="shared" si="63"/>
        <v>6</v>
      </c>
      <c r="T523">
        <f t="shared" si="60"/>
        <v>0</v>
      </c>
      <c r="U523">
        <f t="shared" si="57"/>
        <v>2883</v>
      </c>
    </row>
    <row r="524" spans="1:21" x14ac:dyDescent="0.3">
      <c r="A524" t="s">
        <v>3174</v>
      </c>
      <c r="B524" t="s">
        <v>11</v>
      </c>
      <c r="C524">
        <v>44</v>
      </c>
      <c r="D524">
        <v>254781140</v>
      </c>
      <c r="E524" t="s">
        <v>11</v>
      </c>
      <c r="F524" t="s">
        <v>3175</v>
      </c>
      <c r="G524" t="s">
        <v>11</v>
      </c>
      <c r="H524" t="s">
        <v>11</v>
      </c>
      <c r="I524" t="s">
        <v>3379</v>
      </c>
      <c r="J524" s="42" t="s">
        <v>4254</v>
      </c>
      <c r="K524">
        <v>1138726</v>
      </c>
      <c r="L524">
        <v>1138860</v>
      </c>
      <c r="M524">
        <f t="shared" si="58"/>
        <v>135</v>
      </c>
      <c r="N524">
        <f t="shared" si="61"/>
        <v>0</v>
      </c>
      <c r="O524">
        <f t="shared" si="62"/>
        <v>-9</v>
      </c>
      <c r="P524">
        <f t="shared" si="59"/>
        <v>3018</v>
      </c>
      <c r="Q524">
        <f t="shared" si="63"/>
        <v>7</v>
      </c>
      <c r="T524">
        <f t="shared" si="60"/>
        <v>0</v>
      </c>
      <c r="U524">
        <f t="shared" si="57"/>
        <v>3018</v>
      </c>
    </row>
    <row r="525" spans="1:21" x14ac:dyDescent="0.3">
      <c r="A525" t="s">
        <v>3176</v>
      </c>
      <c r="B525" t="s">
        <v>11</v>
      </c>
      <c r="C525">
        <v>196</v>
      </c>
      <c r="D525">
        <v>254781141</v>
      </c>
      <c r="E525" t="s">
        <v>11</v>
      </c>
      <c r="F525" t="s">
        <v>3177</v>
      </c>
      <c r="G525" t="s">
        <v>11</v>
      </c>
      <c r="H525" t="s">
        <v>11</v>
      </c>
      <c r="I525" t="s">
        <v>3379</v>
      </c>
      <c r="J525" s="42" t="s">
        <v>4254</v>
      </c>
      <c r="K525">
        <v>1140043</v>
      </c>
      <c r="L525">
        <v>1140633</v>
      </c>
      <c r="M525">
        <f t="shared" si="58"/>
        <v>591</v>
      </c>
      <c r="N525">
        <f t="shared" si="61"/>
        <v>0</v>
      </c>
      <c r="O525">
        <f t="shared" si="62"/>
        <v>1184</v>
      </c>
      <c r="P525">
        <f t="shared" si="59"/>
        <v>0</v>
      </c>
      <c r="Q525">
        <f t="shared" si="63"/>
        <v>0</v>
      </c>
      <c r="T525">
        <f t="shared" si="60"/>
        <v>0</v>
      </c>
      <c r="U525">
        <f t="shared" si="57"/>
        <v>0</v>
      </c>
    </row>
    <row r="526" spans="1:21" x14ac:dyDescent="0.3">
      <c r="A526" t="s">
        <v>3178</v>
      </c>
      <c r="B526" t="s">
        <v>11</v>
      </c>
      <c r="C526">
        <v>82</v>
      </c>
      <c r="D526">
        <v>254781142</v>
      </c>
      <c r="E526" t="s">
        <v>11</v>
      </c>
      <c r="F526" t="s">
        <v>3179</v>
      </c>
      <c r="G526" t="s">
        <v>11</v>
      </c>
      <c r="H526" t="s">
        <v>11</v>
      </c>
      <c r="I526" t="s">
        <v>3379</v>
      </c>
      <c r="J526" s="42" t="s">
        <v>4254</v>
      </c>
      <c r="K526">
        <v>1140884</v>
      </c>
      <c r="L526">
        <v>1141132</v>
      </c>
      <c r="M526">
        <f t="shared" si="58"/>
        <v>249</v>
      </c>
      <c r="N526">
        <f t="shared" si="61"/>
        <v>0</v>
      </c>
      <c r="O526">
        <f t="shared" si="62"/>
        <v>252</v>
      </c>
      <c r="P526">
        <f t="shared" si="59"/>
        <v>0</v>
      </c>
      <c r="Q526">
        <f t="shared" si="63"/>
        <v>0</v>
      </c>
      <c r="T526">
        <f t="shared" si="60"/>
        <v>0</v>
      </c>
      <c r="U526">
        <f t="shared" si="57"/>
        <v>0</v>
      </c>
    </row>
    <row r="527" spans="1:21" x14ac:dyDescent="0.3">
      <c r="A527" t="s">
        <v>3180</v>
      </c>
      <c r="B527" t="s">
        <v>11</v>
      </c>
      <c r="C527">
        <v>35</v>
      </c>
      <c r="D527">
        <v>254781143</v>
      </c>
      <c r="E527" t="s">
        <v>11</v>
      </c>
      <c r="F527" t="s">
        <v>3181</v>
      </c>
      <c r="G527" t="s">
        <v>11</v>
      </c>
      <c r="H527" t="s">
        <v>11</v>
      </c>
      <c r="I527" t="s">
        <v>3379</v>
      </c>
      <c r="J527" s="42" t="s">
        <v>4254</v>
      </c>
      <c r="K527">
        <v>1141262</v>
      </c>
      <c r="L527">
        <v>1141369</v>
      </c>
      <c r="M527">
        <f t="shared" si="58"/>
        <v>108</v>
      </c>
      <c r="N527">
        <f t="shared" si="61"/>
        <v>0</v>
      </c>
      <c r="O527">
        <f t="shared" si="62"/>
        <v>131</v>
      </c>
      <c r="P527">
        <f t="shared" si="59"/>
        <v>0</v>
      </c>
      <c r="Q527">
        <f t="shared" si="63"/>
        <v>1</v>
      </c>
      <c r="T527">
        <f t="shared" si="60"/>
        <v>0</v>
      </c>
      <c r="U527">
        <f t="shared" si="57"/>
        <v>108</v>
      </c>
    </row>
    <row r="528" spans="1:21" x14ac:dyDescent="0.3">
      <c r="A528" t="s">
        <v>3182</v>
      </c>
      <c r="B528" t="s">
        <v>11</v>
      </c>
      <c r="C528">
        <v>76</v>
      </c>
      <c r="D528">
        <v>254781144</v>
      </c>
      <c r="E528" t="s">
        <v>11</v>
      </c>
      <c r="F528" t="s">
        <v>3183</v>
      </c>
      <c r="G528" t="s">
        <v>11</v>
      </c>
      <c r="H528" t="s">
        <v>11</v>
      </c>
      <c r="I528" t="s">
        <v>3379</v>
      </c>
      <c r="J528" s="42" t="s">
        <v>4254</v>
      </c>
      <c r="K528">
        <v>1141360</v>
      </c>
      <c r="L528">
        <v>1141590</v>
      </c>
      <c r="M528">
        <f t="shared" si="58"/>
        <v>231</v>
      </c>
      <c r="N528">
        <f t="shared" si="61"/>
        <v>0</v>
      </c>
      <c r="O528">
        <f t="shared" si="62"/>
        <v>-8</v>
      </c>
      <c r="P528">
        <f t="shared" si="59"/>
        <v>0</v>
      </c>
      <c r="Q528">
        <f t="shared" si="63"/>
        <v>2</v>
      </c>
      <c r="T528">
        <f t="shared" si="60"/>
        <v>0</v>
      </c>
      <c r="U528">
        <f t="shared" si="57"/>
        <v>339</v>
      </c>
    </row>
    <row r="529" spans="1:21" x14ac:dyDescent="0.3">
      <c r="A529" t="s">
        <v>3184</v>
      </c>
      <c r="B529" t="s">
        <v>11</v>
      </c>
      <c r="C529">
        <v>350</v>
      </c>
      <c r="D529">
        <v>254781145</v>
      </c>
      <c r="E529" t="s">
        <v>11</v>
      </c>
      <c r="F529" t="s">
        <v>3185</v>
      </c>
      <c r="G529" t="s">
        <v>11</v>
      </c>
      <c r="H529" t="s">
        <v>11</v>
      </c>
      <c r="I529" t="s">
        <v>3379</v>
      </c>
      <c r="J529" s="42" t="s">
        <v>4254</v>
      </c>
      <c r="K529">
        <v>1141600</v>
      </c>
      <c r="L529">
        <v>1142652</v>
      </c>
      <c r="M529">
        <f t="shared" si="58"/>
        <v>1053</v>
      </c>
      <c r="N529">
        <f t="shared" si="61"/>
        <v>0</v>
      </c>
      <c r="O529">
        <f t="shared" si="62"/>
        <v>11</v>
      </c>
      <c r="P529">
        <f t="shared" si="59"/>
        <v>1392</v>
      </c>
      <c r="Q529">
        <f t="shared" si="63"/>
        <v>3</v>
      </c>
      <c r="T529">
        <f t="shared" si="60"/>
        <v>0</v>
      </c>
      <c r="U529">
        <f t="shared" si="57"/>
        <v>1392</v>
      </c>
    </row>
    <row r="530" spans="1:21" x14ac:dyDescent="0.3">
      <c r="A530" t="s">
        <v>3186</v>
      </c>
      <c r="B530" t="s">
        <v>11</v>
      </c>
      <c r="C530">
        <v>122</v>
      </c>
      <c r="D530">
        <v>254781146</v>
      </c>
      <c r="E530" t="s">
        <v>11</v>
      </c>
      <c r="F530" t="s">
        <v>3187</v>
      </c>
      <c r="G530" t="s">
        <v>11</v>
      </c>
      <c r="H530" t="s">
        <v>11</v>
      </c>
      <c r="I530" t="s">
        <v>3379</v>
      </c>
      <c r="J530" s="42" t="s">
        <v>4254</v>
      </c>
      <c r="K530">
        <v>1144047</v>
      </c>
      <c r="L530">
        <v>1144415</v>
      </c>
      <c r="M530">
        <f t="shared" si="58"/>
        <v>369</v>
      </c>
      <c r="N530">
        <f t="shared" si="61"/>
        <v>0</v>
      </c>
      <c r="O530">
        <f t="shared" si="62"/>
        <v>1396</v>
      </c>
      <c r="P530">
        <f t="shared" si="59"/>
        <v>0</v>
      </c>
      <c r="Q530">
        <f t="shared" si="63"/>
        <v>0</v>
      </c>
      <c r="T530">
        <f t="shared" si="60"/>
        <v>0</v>
      </c>
      <c r="U530">
        <f t="shared" si="57"/>
        <v>0</v>
      </c>
    </row>
    <row r="531" spans="1:21" x14ac:dyDescent="0.3">
      <c r="A531" t="s">
        <v>3206</v>
      </c>
      <c r="B531" t="s">
        <v>11</v>
      </c>
      <c r="C531">
        <v>35</v>
      </c>
      <c r="D531">
        <v>254781155</v>
      </c>
      <c r="E531" t="s">
        <v>11</v>
      </c>
      <c r="F531" t="s">
        <v>3207</v>
      </c>
      <c r="G531" t="s">
        <v>11</v>
      </c>
      <c r="H531" t="s">
        <v>11</v>
      </c>
      <c r="I531" t="s">
        <v>3379</v>
      </c>
      <c r="J531" s="42" t="s">
        <v>4254</v>
      </c>
      <c r="K531">
        <v>1150381</v>
      </c>
      <c r="L531">
        <v>1150488</v>
      </c>
      <c r="M531">
        <f t="shared" si="58"/>
        <v>108</v>
      </c>
      <c r="N531">
        <f t="shared" si="61"/>
        <v>0</v>
      </c>
      <c r="O531">
        <f t="shared" si="62"/>
        <v>5967</v>
      </c>
      <c r="P531">
        <f t="shared" si="59"/>
        <v>0</v>
      </c>
      <c r="Q531">
        <f t="shared" si="63"/>
        <v>0</v>
      </c>
      <c r="T531">
        <f t="shared" si="60"/>
        <v>0</v>
      </c>
      <c r="U531">
        <f t="shared" si="57"/>
        <v>0</v>
      </c>
    </row>
    <row r="532" spans="1:21" x14ac:dyDescent="0.3">
      <c r="A532" t="s">
        <v>3212</v>
      </c>
      <c r="B532" t="s">
        <v>11</v>
      </c>
      <c r="C532">
        <v>631</v>
      </c>
      <c r="D532">
        <v>254781158</v>
      </c>
      <c r="E532" t="s">
        <v>11</v>
      </c>
      <c r="F532" t="s">
        <v>3213</v>
      </c>
      <c r="G532" t="s">
        <v>11</v>
      </c>
      <c r="H532" t="s">
        <v>892</v>
      </c>
      <c r="I532" t="s">
        <v>4062</v>
      </c>
      <c r="J532" s="42" t="s">
        <v>4254</v>
      </c>
      <c r="K532">
        <v>1152757</v>
      </c>
      <c r="L532">
        <v>1154652</v>
      </c>
      <c r="M532">
        <f t="shared" si="58"/>
        <v>1896</v>
      </c>
      <c r="N532">
        <f t="shared" si="61"/>
        <v>0</v>
      </c>
      <c r="O532">
        <f t="shared" si="62"/>
        <v>2270</v>
      </c>
      <c r="P532">
        <f t="shared" si="59"/>
        <v>0</v>
      </c>
      <c r="Q532">
        <f t="shared" si="63"/>
        <v>0</v>
      </c>
      <c r="T532">
        <f t="shared" si="60"/>
        <v>0</v>
      </c>
      <c r="U532">
        <f t="shared" si="57"/>
        <v>0</v>
      </c>
    </row>
    <row r="533" spans="1:21" x14ac:dyDescent="0.3">
      <c r="A533" t="s">
        <v>3224</v>
      </c>
      <c r="B533" t="s">
        <v>11</v>
      </c>
      <c r="C533">
        <v>192</v>
      </c>
      <c r="D533">
        <v>254781162</v>
      </c>
      <c r="E533" t="s">
        <v>11</v>
      </c>
      <c r="F533" t="s">
        <v>3225</v>
      </c>
      <c r="G533" t="s">
        <v>11</v>
      </c>
      <c r="H533" t="s">
        <v>2760</v>
      </c>
      <c r="I533" t="s">
        <v>3985</v>
      </c>
      <c r="J533" s="42" t="s">
        <v>4254</v>
      </c>
      <c r="K533">
        <v>1158491</v>
      </c>
      <c r="L533">
        <v>1159069</v>
      </c>
      <c r="M533">
        <f t="shared" si="58"/>
        <v>579</v>
      </c>
      <c r="N533">
        <f t="shared" si="61"/>
        <v>0</v>
      </c>
      <c r="O533">
        <f t="shared" si="62"/>
        <v>3840</v>
      </c>
      <c r="P533">
        <f t="shared" si="59"/>
        <v>0</v>
      </c>
      <c r="Q533">
        <f t="shared" si="63"/>
        <v>0</v>
      </c>
      <c r="T533">
        <f t="shared" si="60"/>
        <v>0</v>
      </c>
      <c r="U533">
        <f t="shared" si="57"/>
        <v>0</v>
      </c>
    </row>
    <row r="534" spans="1:21" x14ac:dyDescent="0.3">
      <c r="A534" t="s">
        <v>3226</v>
      </c>
      <c r="B534" t="s">
        <v>11</v>
      </c>
      <c r="C534">
        <v>214</v>
      </c>
      <c r="D534">
        <v>254781163</v>
      </c>
      <c r="E534" t="s">
        <v>11</v>
      </c>
      <c r="F534" t="s">
        <v>3227</v>
      </c>
      <c r="G534" t="s">
        <v>11</v>
      </c>
      <c r="H534" t="s">
        <v>11</v>
      </c>
      <c r="I534" t="s">
        <v>3379</v>
      </c>
      <c r="J534" s="42" t="s">
        <v>4254</v>
      </c>
      <c r="K534">
        <v>1159267</v>
      </c>
      <c r="L534">
        <v>1159911</v>
      </c>
      <c r="M534">
        <f t="shared" si="58"/>
        <v>645</v>
      </c>
      <c r="N534">
        <f t="shared" si="61"/>
        <v>0</v>
      </c>
      <c r="O534">
        <f t="shared" si="62"/>
        <v>199</v>
      </c>
      <c r="P534">
        <f t="shared" si="59"/>
        <v>645</v>
      </c>
      <c r="Q534">
        <f t="shared" si="63"/>
        <v>1</v>
      </c>
      <c r="T534">
        <f t="shared" si="60"/>
        <v>0</v>
      </c>
      <c r="U534">
        <f t="shared" si="57"/>
        <v>645</v>
      </c>
    </row>
    <row r="535" spans="1:21" x14ac:dyDescent="0.3">
      <c r="A535" t="s">
        <v>3228</v>
      </c>
      <c r="B535" t="s">
        <v>11</v>
      </c>
      <c r="C535">
        <v>56</v>
      </c>
      <c r="D535">
        <v>254781164</v>
      </c>
      <c r="E535" t="s">
        <v>11</v>
      </c>
      <c r="F535" t="s">
        <v>3229</v>
      </c>
      <c r="G535" t="s">
        <v>11</v>
      </c>
      <c r="H535" t="s">
        <v>11</v>
      </c>
      <c r="I535" t="s">
        <v>3379</v>
      </c>
      <c r="J535" s="42" t="s">
        <v>4254</v>
      </c>
      <c r="K535">
        <v>1160937</v>
      </c>
      <c r="L535">
        <v>1161107</v>
      </c>
      <c r="M535">
        <f t="shared" si="58"/>
        <v>171</v>
      </c>
      <c r="N535">
        <f t="shared" si="61"/>
        <v>0</v>
      </c>
      <c r="O535">
        <f t="shared" si="62"/>
        <v>1027</v>
      </c>
      <c r="P535">
        <f t="shared" si="59"/>
        <v>0</v>
      </c>
      <c r="Q535">
        <f t="shared" si="63"/>
        <v>0</v>
      </c>
      <c r="T535">
        <f t="shared" si="60"/>
        <v>0</v>
      </c>
      <c r="U535">
        <f t="shared" si="57"/>
        <v>0</v>
      </c>
    </row>
    <row r="536" spans="1:21" x14ac:dyDescent="0.3">
      <c r="A536" t="s">
        <v>3230</v>
      </c>
      <c r="B536" t="s">
        <v>11</v>
      </c>
      <c r="C536">
        <v>201</v>
      </c>
      <c r="D536">
        <v>254781165</v>
      </c>
      <c r="E536" t="s">
        <v>3231</v>
      </c>
      <c r="F536" t="s">
        <v>3232</v>
      </c>
      <c r="G536" t="s">
        <v>11</v>
      </c>
      <c r="H536" t="s">
        <v>3233</v>
      </c>
      <c r="I536" t="s">
        <v>4065</v>
      </c>
      <c r="J536" s="42" t="s">
        <v>4254</v>
      </c>
      <c r="K536">
        <v>1161129</v>
      </c>
      <c r="L536">
        <v>1161734</v>
      </c>
      <c r="M536">
        <f t="shared" si="58"/>
        <v>606</v>
      </c>
      <c r="N536">
        <f t="shared" si="61"/>
        <v>0</v>
      </c>
      <c r="O536">
        <f t="shared" si="62"/>
        <v>23</v>
      </c>
      <c r="P536">
        <f t="shared" si="59"/>
        <v>606</v>
      </c>
      <c r="Q536">
        <f t="shared" si="63"/>
        <v>1</v>
      </c>
      <c r="T536">
        <f t="shared" si="60"/>
        <v>0</v>
      </c>
      <c r="U536">
        <f t="shared" si="57"/>
        <v>606</v>
      </c>
    </row>
    <row r="537" spans="1:21" x14ac:dyDescent="0.3">
      <c r="A537" t="s">
        <v>3236</v>
      </c>
      <c r="B537" t="s">
        <v>11</v>
      </c>
      <c r="C537">
        <v>322</v>
      </c>
      <c r="D537">
        <v>254781167</v>
      </c>
      <c r="E537" t="s">
        <v>11</v>
      </c>
      <c r="F537" t="s">
        <v>3237</v>
      </c>
      <c r="G537" t="s">
        <v>11</v>
      </c>
      <c r="H537" t="s">
        <v>3238</v>
      </c>
      <c r="I537" t="s">
        <v>4066</v>
      </c>
      <c r="J537" s="42" t="s">
        <v>4254</v>
      </c>
      <c r="K537">
        <v>1163027</v>
      </c>
      <c r="L537">
        <v>1163995</v>
      </c>
      <c r="M537">
        <f t="shared" si="58"/>
        <v>969</v>
      </c>
      <c r="N537">
        <f t="shared" si="61"/>
        <v>0</v>
      </c>
      <c r="O537">
        <f t="shared" si="62"/>
        <v>1294</v>
      </c>
      <c r="P537">
        <f t="shared" si="59"/>
        <v>0</v>
      </c>
      <c r="Q537">
        <f t="shared" si="63"/>
        <v>0</v>
      </c>
      <c r="T537">
        <f t="shared" si="60"/>
        <v>0</v>
      </c>
      <c r="U537">
        <f t="shared" si="57"/>
        <v>0</v>
      </c>
    </row>
    <row r="538" spans="1:21" x14ac:dyDescent="0.3">
      <c r="A538" t="s">
        <v>3239</v>
      </c>
      <c r="B538" t="s">
        <v>11</v>
      </c>
      <c r="C538">
        <v>30</v>
      </c>
      <c r="D538">
        <v>254781168</v>
      </c>
      <c r="E538" t="s">
        <v>11</v>
      </c>
      <c r="F538" t="s">
        <v>3240</v>
      </c>
      <c r="G538" t="s">
        <v>11</v>
      </c>
      <c r="H538" t="s">
        <v>11</v>
      </c>
      <c r="I538" t="s">
        <v>3379</v>
      </c>
      <c r="J538" s="42" t="s">
        <v>4254</v>
      </c>
      <c r="K538">
        <v>1163988</v>
      </c>
      <c r="L538">
        <v>1164080</v>
      </c>
      <c r="M538">
        <f t="shared" si="58"/>
        <v>93</v>
      </c>
      <c r="N538">
        <f t="shared" si="61"/>
        <v>0</v>
      </c>
      <c r="O538">
        <f t="shared" si="62"/>
        <v>-6</v>
      </c>
      <c r="P538">
        <f t="shared" si="59"/>
        <v>93</v>
      </c>
      <c r="Q538">
        <f t="shared" si="63"/>
        <v>1</v>
      </c>
      <c r="T538">
        <f t="shared" si="60"/>
        <v>0</v>
      </c>
      <c r="U538">
        <f t="shared" si="57"/>
        <v>93</v>
      </c>
    </row>
    <row r="539" spans="1:21" x14ac:dyDescent="0.3">
      <c r="A539" t="s">
        <v>3249</v>
      </c>
      <c r="B539" t="s">
        <v>11</v>
      </c>
      <c r="C539">
        <v>731</v>
      </c>
      <c r="D539">
        <v>254781172</v>
      </c>
      <c r="E539" t="s">
        <v>3250</v>
      </c>
      <c r="F539" t="s">
        <v>3251</v>
      </c>
      <c r="G539" t="s">
        <v>11</v>
      </c>
      <c r="H539" t="s">
        <v>34</v>
      </c>
      <c r="I539" t="s">
        <v>4069</v>
      </c>
      <c r="J539" s="42" t="s">
        <v>4254</v>
      </c>
      <c r="K539">
        <v>1169109</v>
      </c>
      <c r="L539">
        <v>1171304</v>
      </c>
      <c r="M539">
        <f t="shared" si="58"/>
        <v>2196</v>
      </c>
      <c r="N539">
        <f t="shared" si="61"/>
        <v>0</v>
      </c>
      <c r="O539">
        <f t="shared" si="62"/>
        <v>5030</v>
      </c>
      <c r="P539">
        <f t="shared" si="59"/>
        <v>0</v>
      </c>
      <c r="Q539">
        <f t="shared" si="63"/>
        <v>0</v>
      </c>
      <c r="T539">
        <f t="shared" si="60"/>
        <v>0</v>
      </c>
      <c r="U539">
        <f t="shared" si="57"/>
        <v>0</v>
      </c>
    </row>
    <row r="540" spans="1:21" x14ac:dyDescent="0.3">
      <c r="A540" t="s">
        <v>3252</v>
      </c>
      <c r="B540" t="s">
        <v>11</v>
      </c>
      <c r="C540">
        <v>554</v>
      </c>
      <c r="D540">
        <v>255764514</v>
      </c>
      <c r="E540" t="s">
        <v>3253</v>
      </c>
      <c r="F540" t="s">
        <v>3254</v>
      </c>
      <c r="G540" t="s">
        <v>11</v>
      </c>
      <c r="H540" t="s">
        <v>3255</v>
      </c>
      <c r="I540" t="s">
        <v>4070</v>
      </c>
      <c r="J540" s="42" t="s">
        <v>4254</v>
      </c>
      <c r="K540">
        <v>1171422</v>
      </c>
      <c r="L540">
        <v>1173086</v>
      </c>
      <c r="M540">
        <f t="shared" si="58"/>
        <v>1665</v>
      </c>
      <c r="N540">
        <f t="shared" si="61"/>
        <v>0</v>
      </c>
      <c r="O540">
        <f t="shared" si="62"/>
        <v>119</v>
      </c>
      <c r="P540">
        <f t="shared" si="59"/>
        <v>0</v>
      </c>
      <c r="Q540">
        <f t="shared" si="63"/>
        <v>1</v>
      </c>
      <c r="T540">
        <f t="shared" si="60"/>
        <v>0</v>
      </c>
      <c r="U540">
        <f t="shared" si="57"/>
        <v>1665</v>
      </c>
    </row>
    <row r="541" spans="1:21" x14ac:dyDescent="0.3">
      <c r="A541" t="s">
        <v>3256</v>
      </c>
      <c r="B541" t="s">
        <v>11</v>
      </c>
      <c r="C541">
        <v>271</v>
      </c>
      <c r="D541">
        <v>254781174</v>
      </c>
      <c r="E541" t="s">
        <v>11</v>
      </c>
      <c r="F541" t="s">
        <v>3257</v>
      </c>
      <c r="G541" t="s">
        <v>11</v>
      </c>
      <c r="H541" t="s">
        <v>3258</v>
      </c>
      <c r="I541" t="s">
        <v>4071</v>
      </c>
      <c r="J541" s="42" t="s">
        <v>4254</v>
      </c>
      <c r="K541">
        <v>1173151</v>
      </c>
      <c r="L541">
        <v>1173966</v>
      </c>
      <c r="M541">
        <f t="shared" si="58"/>
        <v>816</v>
      </c>
      <c r="N541">
        <f t="shared" si="61"/>
        <v>0</v>
      </c>
      <c r="O541">
        <f t="shared" si="62"/>
        <v>66</v>
      </c>
      <c r="P541">
        <f t="shared" si="59"/>
        <v>0</v>
      </c>
      <c r="Q541">
        <f t="shared" si="63"/>
        <v>2</v>
      </c>
      <c r="T541">
        <f t="shared" si="60"/>
        <v>0</v>
      </c>
      <c r="U541">
        <f t="shared" si="57"/>
        <v>2481</v>
      </c>
    </row>
    <row r="542" spans="1:21" x14ac:dyDescent="0.3">
      <c r="A542" t="s">
        <v>3259</v>
      </c>
      <c r="B542" t="s">
        <v>11</v>
      </c>
      <c r="C542">
        <v>296</v>
      </c>
      <c r="D542">
        <v>254781175</v>
      </c>
      <c r="E542" t="s">
        <v>3260</v>
      </c>
      <c r="F542" t="s">
        <v>3261</v>
      </c>
      <c r="G542" t="s">
        <v>11</v>
      </c>
      <c r="H542" t="s">
        <v>3262</v>
      </c>
      <c r="I542" t="s">
        <v>4072</v>
      </c>
      <c r="J542" s="42" t="s">
        <v>4254</v>
      </c>
      <c r="K542">
        <v>1174092</v>
      </c>
      <c r="L542">
        <v>1174982</v>
      </c>
      <c r="M542">
        <f t="shared" si="58"/>
        <v>891</v>
      </c>
      <c r="N542">
        <f t="shared" si="61"/>
        <v>0</v>
      </c>
      <c r="O542">
        <f t="shared" si="62"/>
        <v>127</v>
      </c>
      <c r="P542">
        <f t="shared" si="59"/>
        <v>0</v>
      </c>
      <c r="Q542">
        <f t="shared" si="63"/>
        <v>3</v>
      </c>
      <c r="T542">
        <f t="shared" si="60"/>
        <v>0</v>
      </c>
      <c r="U542">
        <f t="shared" si="57"/>
        <v>3372</v>
      </c>
    </row>
    <row r="543" spans="1:21" x14ac:dyDescent="0.3">
      <c r="A543" t="s">
        <v>3263</v>
      </c>
      <c r="B543" t="s">
        <v>11</v>
      </c>
      <c r="C543">
        <v>502</v>
      </c>
      <c r="D543">
        <v>254781176</v>
      </c>
      <c r="E543" t="s">
        <v>3264</v>
      </c>
      <c r="F543" t="s">
        <v>3265</v>
      </c>
      <c r="G543" t="s">
        <v>11</v>
      </c>
      <c r="H543" t="s">
        <v>3266</v>
      </c>
      <c r="I543" t="s">
        <v>4073</v>
      </c>
      <c r="J543" s="42" t="s">
        <v>4254</v>
      </c>
      <c r="K543">
        <v>1175072</v>
      </c>
      <c r="L543">
        <v>1176580</v>
      </c>
      <c r="M543">
        <f t="shared" si="58"/>
        <v>1509</v>
      </c>
      <c r="N543">
        <f t="shared" si="61"/>
        <v>0</v>
      </c>
      <c r="O543">
        <f t="shared" si="62"/>
        <v>91</v>
      </c>
      <c r="P543">
        <f t="shared" si="59"/>
        <v>0</v>
      </c>
      <c r="Q543">
        <f t="shared" si="63"/>
        <v>4</v>
      </c>
      <c r="T543">
        <f t="shared" si="60"/>
        <v>0</v>
      </c>
      <c r="U543">
        <f t="shared" si="57"/>
        <v>4881</v>
      </c>
    </row>
    <row r="544" spans="1:21" x14ac:dyDescent="0.3">
      <c r="A544" t="s">
        <v>3267</v>
      </c>
      <c r="B544" t="s">
        <v>11</v>
      </c>
      <c r="C544">
        <v>440</v>
      </c>
      <c r="D544">
        <v>254781177</v>
      </c>
      <c r="E544" t="s">
        <v>3268</v>
      </c>
      <c r="F544" t="s">
        <v>3269</v>
      </c>
      <c r="G544" t="s">
        <v>11</v>
      </c>
      <c r="H544" t="s">
        <v>3270</v>
      </c>
      <c r="I544" t="s">
        <v>3754</v>
      </c>
      <c r="J544" s="42" t="s">
        <v>4254</v>
      </c>
      <c r="K544">
        <v>1176683</v>
      </c>
      <c r="L544">
        <v>1178005</v>
      </c>
      <c r="M544">
        <f t="shared" si="58"/>
        <v>1323</v>
      </c>
      <c r="N544">
        <f t="shared" si="61"/>
        <v>0</v>
      </c>
      <c r="O544">
        <f t="shared" si="62"/>
        <v>104</v>
      </c>
      <c r="P544">
        <f t="shared" si="59"/>
        <v>0</v>
      </c>
      <c r="Q544">
        <f t="shared" si="63"/>
        <v>5</v>
      </c>
      <c r="T544">
        <f t="shared" si="60"/>
        <v>0</v>
      </c>
      <c r="U544">
        <f t="shared" si="57"/>
        <v>6204</v>
      </c>
    </row>
    <row r="545" spans="1:21" x14ac:dyDescent="0.3">
      <c r="A545" t="s">
        <v>3271</v>
      </c>
      <c r="B545" t="s">
        <v>11</v>
      </c>
      <c r="C545">
        <v>304</v>
      </c>
      <c r="D545">
        <v>254781178</v>
      </c>
      <c r="E545" t="s">
        <v>3272</v>
      </c>
      <c r="F545" t="s">
        <v>3273</v>
      </c>
      <c r="G545" t="s">
        <v>11</v>
      </c>
      <c r="H545" t="s">
        <v>3274</v>
      </c>
      <c r="I545" t="s">
        <v>3754</v>
      </c>
      <c r="J545" s="42" t="s">
        <v>4254</v>
      </c>
      <c r="K545">
        <v>1178005</v>
      </c>
      <c r="L545">
        <v>1178919</v>
      </c>
      <c r="M545">
        <f t="shared" si="58"/>
        <v>915</v>
      </c>
      <c r="N545">
        <f t="shared" si="61"/>
        <v>0</v>
      </c>
      <c r="O545">
        <f t="shared" si="62"/>
        <v>1</v>
      </c>
      <c r="P545">
        <f t="shared" si="59"/>
        <v>0</v>
      </c>
      <c r="Q545">
        <f t="shared" si="63"/>
        <v>6</v>
      </c>
      <c r="T545">
        <f t="shared" si="60"/>
        <v>0</v>
      </c>
      <c r="U545">
        <f t="shared" si="57"/>
        <v>7119</v>
      </c>
    </row>
    <row r="546" spans="1:21" x14ac:dyDescent="0.3">
      <c r="A546" t="s">
        <v>3275</v>
      </c>
      <c r="B546" t="s">
        <v>11</v>
      </c>
      <c r="C546">
        <v>300</v>
      </c>
      <c r="D546">
        <v>254781179</v>
      </c>
      <c r="E546" t="s">
        <v>3276</v>
      </c>
      <c r="F546" t="s">
        <v>3277</v>
      </c>
      <c r="G546" t="s">
        <v>11</v>
      </c>
      <c r="H546" t="s">
        <v>3278</v>
      </c>
      <c r="I546" t="s">
        <v>4074</v>
      </c>
      <c r="J546" s="42" t="s">
        <v>4254</v>
      </c>
      <c r="K546">
        <v>1178907</v>
      </c>
      <c r="L546">
        <v>1179809</v>
      </c>
      <c r="M546">
        <f t="shared" si="58"/>
        <v>903</v>
      </c>
      <c r="N546">
        <f t="shared" si="61"/>
        <v>0</v>
      </c>
      <c r="O546">
        <f t="shared" si="62"/>
        <v>-11</v>
      </c>
      <c r="P546">
        <f t="shared" si="59"/>
        <v>8022</v>
      </c>
      <c r="Q546">
        <f t="shared" si="63"/>
        <v>7</v>
      </c>
      <c r="T546">
        <f t="shared" si="60"/>
        <v>0</v>
      </c>
      <c r="U546">
        <f t="shared" si="57"/>
        <v>8022</v>
      </c>
    </row>
    <row r="547" spans="1:21" x14ac:dyDescent="0.3">
      <c r="A547" t="s">
        <v>3283</v>
      </c>
      <c r="B547" t="s">
        <v>11</v>
      </c>
      <c r="C547">
        <v>94</v>
      </c>
      <c r="D547">
        <v>254781182</v>
      </c>
      <c r="E547" t="s">
        <v>11</v>
      </c>
      <c r="F547" t="s">
        <v>3284</v>
      </c>
      <c r="G547" t="s">
        <v>11</v>
      </c>
      <c r="H547" t="s">
        <v>11</v>
      </c>
      <c r="I547" t="s">
        <v>3379</v>
      </c>
      <c r="J547" s="42" t="s">
        <v>4254</v>
      </c>
      <c r="K547">
        <v>1181659</v>
      </c>
      <c r="L547">
        <v>1181943</v>
      </c>
      <c r="M547">
        <f t="shared" si="58"/>
        <v>285</v>
      </c>
      <c r="N547">
        <f t="shared" si="61"/>
        <v>0</v>
      </c>
      <c r="O547">
        <f t="shared" si="62"/>
        <v>1851</v>
      </c>
      <c r="P547">
        <f t="shared" si="59"/>
        <v>0</v>
      </c>
      <c r="Q547">
        <f t="shared" si="63"/>
        <v>0</v>
      </c>
      <c r="T547">
        <f t="shared" si="60"/>
        <v>0</v>
      </c>
      <c r="U547">
        <f t="shared" si="57"/>
        <v>0</v>
      </c>
    </row>
    <row r="548" spans="1:21" x14ac:dyDescent="0.3">
      <c r="A548" t="s">
        <v>3285</v>
      </c>
      <c r="B548" t="s">
        <v>11</v>
      </c>
      <c r="C548">
        <v>94</v>
      </c>
      <c r="D548">
        <v>254781183</v>
      </c>
      <c r="E548" t="s">
        <v>11</v>
      </c>
      <c r="F548" t="s">
        <v>3286</v>
      </c>
      <c r="G548" t="s">
        <v>11</v>
      </c>
      <c r="H548" t="s">
        <v>11</v>
      </c>
      <c r="I548" t="s">
        <v>3379</v>
      </c>
      <c r="J548" s="42" t="s">
        <v>4254</v>
      </c>
      <c r="K548">
        <v>1182088</v>
      </c>
      <c r="L548">
        <v>1182372</v>
      </c>
      <c r="M548">
        <f t="shared" si="58"/>
        <v>285</v>
      </c>
      <c r="N548">
        <f t="shared" si="61"/>
        <v>0</v>
      </c>
      <c r="O548">
        <f t="shared" si="62"/>
        <v>146</v>
      </c>
      <c r="P548">
        <f t="shared" si="59"/>
        <v>285</v>
      </c>
      <c r="Q548">
        <f t="shared" si="63"/>
        <v>1</v>
      </c>
      <c r="T548">
        <f t="shared" si="60"/>
        <v>0</v>
      </c>
      <c r="U548">
        <f t="shared" si="57"/>
        <v>285</v>
      </c>
    </row>
    <row r="549" spans="1:21" x14ac:dyDescent="0.3">
      <c r="A549" t="s">
        <v>3287</v>
      </c>
      <c r="B549" t="s">
        <v>11</v>
      </c>
      <c r="C549">
        <v>78</v>
      </c>
      <c r="D549">
        <v>254781184</v>
      </c>
      <c r="E549" t="s">
        <v>11</v>
      </c>
      <c r="F549" t="s">
        <v>3288</v>
      </c>
      <c r="G549" t="s">
        <v>11</v>
      </c>
      <c r="H549" t="s">
        <v>11</v>
      </c>
      <c r="I549" t="s">
        <v>3379</v>
      </c>
      <c r="J549" s="42" t="s">
        <v>4254</v>
      </c>
      <c r="K549">
        <v>1183126</v>
      </c>
      <c r="L549">
        <v>1183362</v>
      </c>
      <c r="M549">
        <f t="shared" si="58"/>
        <v>237</v>
      </c>
      <c r="N549">
        <f t="shared" si="61"/>
        <v>0</v>
      </c>
      <c r="O549">
        <f t="shared" si="62"/>
        <v>755</v>
      </c>
      <c r="P549">
        <f t="shared" si="59"/>
        <v>0</v>
      </c>
      <c r="Q549">
        <f t="shared" si="63"/>
        <v>0</v>
      </c>
      <c r="T549">
        <f t="shared" si="60"/>
        <v>0</v>
      </c>
      <c r="U549">
        <f t="shared" si="57"/>
        <v>0</v>
      </c>
    </row>
    <row r="550" spans="1:21" x14ac:dyDescent="0.3">
      <c r="A550" t="s">
        <v>3291</v>
      </c>
      <c r="B550" t="s">
        <v>11</v>
      </c>
      <c r="C550">
        <v>45</v>
      </c>
      <c r="D550">
        <v>254781186</v>
      </c>
      <c r="E550" t="s">
        <v>11</v>
      </c>
      <c r="F550" t="s">
        <v>3292</v>
      </c>
      <c r="G550" t="s">
        <v>11</v>
      </c>
      <c r="H550" t="s">
        <v>11</v>
      </c>
      <c r="I550" t="s">
        <v>3379</v>
      </c>
      <c r="J550" s="42" t="s">
        <v>4254</v>
      </c>
      <c r="K550">
        <v>1184741</v>
      </c>
      <c r="L550">
        <v>1184878</v>
      </c>
      <c r="M550">
        <f t="shared" si="58"/>
        <v>138</v>
      </c>
      <c r="N550">
        <f t="shared" si="61"/>
        <v>0</v>
      </c>
      <c r="O550">
        <f t="shared" si="62"/>
        <v>1380</v>
      </c>
      <c r="P550">
        <f t="shared" si="59"/>
        <v>0</v>
      </c>
      <c r="Q550">
        <f t="shared" si="63"/>
        <v>0</v>
      </c>
      <c r="T550">
        <f t="shared" si="60"/>
        <v>0</v>
      </c>
      <c r="U550">
        <f t="shared" si="57"/>
        <v>0</v>
      </c>
    </row>
    <row r="551" spans="1:21" x14ac:dyDescent="0.3">
      <c r="A551" t="s">
        <v>3293</v>
      </c>
      <c r="B551" t="s">
        <v>11</v>
      </c>
      <c r="C551">
        <v>367</v>
      </c>
      <c r="D551">
        <v>254781187</v>
      </c>
      <c r="E551" t="s">
        <v>11</v>
      </c>
      <c r="F551" t="s">
        <v>3294</v>
      </c>
      <c r="G551" t="s">
        <v>11</v>
      </c>
      <c r="H551" t="s">
        <v>11</v>
      </c>
      <c r="I551" t="s">
        <v>4075</v>
      </c>
      <c r="J551" s="42" t="s">
        <v>4254</v>
      </c>
      <c r="K551">
        <v>1184862</v>
      </c>
      <c r="L551">
        <v>1185965</v>
      </c>
      <c r="M551">
        <f t="shared" si="58"/>
        <v>1104</v>
      </c>
      <c r="N551">
        <f t="shared" si="61"/>
        <v>0</v>
      </c>
      <c r="O551">
        <f t="shared" si="62"/>
        <v>-15</v>
      </c>
      <c r="P551">
        <f t="shared" si="59"/>
        <v>1104</v>
      </c>
      <c r="Q551">
        <f t="shared" si="63"/>
        <v>1</v>
      </c>
      <c r="T551">
        <f t="shared" si="60"/>
        <v>0</v>
      </c>
      <c r="U551">
        <f t="shared" si="57"/>
        <v>1104</v>
      </c>
    </row>
    <row r="552" spans="1:21" x14ac:dyDescent="0.3">
      <c r="A552" t="s">
        <v>3295</v>
      </c>
      <c r="B552" t="s">
        <v>11</v>
      </c>
      <c r="C552">
        <v>185</v>
      </c>
      <c r="D552">
        <v>254781188</v>
      </c>
      <c r="E552" t="s">
        <v>11</v>
      </c>
      <c r="F552" t="s">
        <v>3296</v>
      </c>
      <c r="G552" t="s">
        <v>11</v>
      </c>
      <c r="H552" t="s">
        <v>11</v>
      </c>
      <c r="I552" t="s">
        <v>3379</v>
      </c>
      <c r="J552" s="42" t="s">
        <v>4254</v>
      </c>
      <c r="K552">
        <v>1186354</v>
      </c>
      <c r="L552">
        <v>1186911</v>
      </c>
      <c r="M552">
        <f t="shared" si="58"/>
        <v>558</v>
      </c>
      <c r="N552">
        <f t="shared" si="61"/>
        <v>0</v>
      </c>
      <c r="O552">
        <f t="shared" si="62"/>
        <v>390</v>
      </c>
      <c r="P552">
        <f t="shared" si="59"/>
        <v>0</v>
      </c>
      <c r="Q552">
        <f t="shared" si="63"/>
        <v>0</v>
      </c>
      <c r="T552">
        <f t="shared" si="60"/>
        <v>0</v>
      </c>
      <c r="U552">
        <f t="shared" si="57"/>
        <v>0</v>
      </c>
    </row>
    <row r="553" spans="1:21" x14ac:dyDescent="0.3">
      <c r="A553" t="s">
        <v>3297</v>
      </c>
      <c r="B553" t="s">
        <v>11</v>
      </c>
      <c r="C553">
        <v>252</v>
      </c>
      <c r="D553">
        <v>254781189</v>
      </c>
      <c r="E553" t="s">
        <v>11</v>
      </c>
      <c r="F553" t="s">
        <v>3298</v>
      </c>
      <c r="G553" t="s">
        <v>11</v>
      </c>
      <c r="H553" t="s">
        <v>11</v>
      </c>
      <c r="I553" t="s">
        <v>3379</v>
      </c>
      <c r="J553" s="42" t="s">
        <v>4254</v>
      </c>
      <c r="K553">
        <v>1188579</v>
      </c>
      <c r="L553">
        <v>1189337</v>
      </c>
      <c r="M553">
        <f t="shared" si="58"/>
        <v>759</v>
      </c>
      <c r="N553">
        <f t="shared" si="61"/>
        <v>0</v>
      </c>
      <c r="O553">
        <f t="shared" si="62"/>
        <v>1669</v>
      </c>
      <c r="P553">
        <f t="shared" si="59"/>
        <v>0</v>
      </c>
      <c r="Q553">
        <f t="shared" si="63"/>
        <v>0</v>
      </c>
      <c r="T553">
        <f t="shared" si="60"/>
        <v>0</v>
      </c>
      <c r="U553">
        <f t="shared" si="57"/>
        <v>0</v>
      </c>
    </row>
    <row r="554" spans="1:21" x14ac:dyDescent="0.3">
      <c r="A554" t="s">
        <v>3299</v>
      </c>
      <c r="B554" t="s">
        <v>11</v>
      </c>
      <c r="C554">
        <v>233</v>
      </c>
      <c r="D554">
        <v>254781190</v>
      </c>
      <c r="E554" t="s">
        <v>11</v>
      </c>
      <c r="F554" t="s">
        <v>3300</v>
      </c>
      <c r="G554" t="s">
        <v>11</v>
      </c>
      <c r="H554" t="s">
        <v>11</v>
      </c>
      <c r="I554" t="s">
        <v>3379</v>
      </c>
      <c r="J554" s="42" t="s">
        <v>4254</v>
      </c>
      <c r="K554">
        <v>1189297</v>
      </c>
      <c r="L554">
        <v>1189998</v>
      </c>
      <c r="M554">
        <f t="shared" si="58"/>
        <v>702</v>
      </c>
      <c r="N554">
        <f t="shared" si="61"/>
        <v>0</v>
      </c>
      <c r="O554">
        <f t="shared" si="62"/>
        <v>-39</v>
      </c>
      <c r="P554">
        <f t="shared" si="59"/>
        <v>702</v>
      </c>
      <c r="Q554">
        <f t="shared" si="63"/>
        <v>1</v>
      </c>
      <c r="T554">
        <f t="shared" si="60"/>
        <v>0</v>
      </c>
      <c r="U554">
        <f t="shared" si="57"/>
        <v>702</v>
      </c>
    </row>
    <row r="555" spans="1:21" x14ac:dyDescent="0.3">
      <c r="A555" t="s">
        <v>3317</v>
      </c>
      <c r="B555" t="s">
        <v>11</v>
      </c>
      <c r="C555">
        <v>157</v>
      </c>
      <c r="D555">
        <v>254781199</v>
      </c>
      <c r="E555" t="s">
        <v>11</v>
      </c>
      <c r="F555" t="s">
        <v>3318</v>
      </c>
      <c r="G555" t="s">
        <v>11</v>
      </c>
      <c r="H555" t="s">
        <v>11</v>
      </c>
      <c r="I555" t="s">
        <v>3379</v>
      </c>
      <c r="J555" s="42" t="s">
        <v>4254</v>
      </c>
      <c r="K555">
        <v>1196268</v>
      </c>
      <c r="L555">
        <v>1196741</v>
      </c>
      <c r="M555">
        <f t="shared" si="58"/>
        <v>474</v>
      </c>
      <c r="N555">
        <f t="shared" si="61"/>
        <v>0</v>
      </c>
      <c r="O555">
        <f t="shared" si="62"/>
        <v>6271</v>
      </c>
      <c r="P555">
        <f t="shared" si="59"/>
        <v>0</v>
      </c>
      <c r="Q555">
        <f t="shared" si="63"/>
        <v>0</v>
      </c>
      <c r="T555">
        <f t="shared" si="60"/>
        <v>0</v>
      </c>
      <c r="U555">
        <f t="shared" si="57"/>
        <v>0</v>
      </c>
    </row>
    <row r="556" spans="1:21" x14ac:dyDescent="0.3">
      <c r="A556" t="s">
        <v>3319</v>
      </c>
      <c r="B556" t="s">
        <v>11</v>
      </c>
      <c r="C556">
        <v>90</v>
      </c>
      <c r="D556">
        <v>346722693</v>
      </c>
      <c r="E556" t="s">
        <v>11</v>
      </c>
      <c r="F556" t="s">
        <v>3320</v>
      </c>
      <c r="G556" t="s">
        <v>11</v>
      </c>
      <c r="H556" t="s">
        <v>11</v>
      </c>
      <c r="I556" t="s">
        <v>3379</v>
      </c>
      <c r="J556" s="42" t="s">
        <v>4254</v>
      </c>
      <c r="K556">
        <v>1196738</v>
      </c>
      <c r="L556">
        <v>1197010</v>
      </c>
      <c r="M556">
        <f t="shared" si="58"/>
        <v>273</v>
      </c>
      <c r="N556">
        <f t="shared" si="61"/>
        <v>0</v>
      </c>
      <c r="O556">
        <f t="shared" si="62"/>
        <v>-2</v>
      </c>
      <c r="P556">
        <f t="shared" si="59"/>
        <v>0</v>
      </c>
      <c r="Q556">
        <f t="shared" si="63"/>
        <v>1</v>
      </c>
      <c r="T556">
        <f t="shared" si="60"/>
        <v>0</v>
      </c>
      <c r="U556">
        <f t="shared" si="57"/>
        <v>273</v>
      </c>
    </row>
    <row r="557" spans="1:21" x14ac:dyDescent="0.3">
      <c r="A557" t="s">
        <v>3321</v>
      </c>
      <c r="B557" t="s">
        <v>11</v>
      </c>
      <c r="C557">
        <v>919</v>
      </c>
      <c r="D557">
        <v>346722694</v>
      </c>
      <c r="E557" t="s">
        <v>11</v>
      </c>
      <c r="F557" t="s">
        <v>3322</v>
      </c>
      <c r="G557" t="s">
        <v>11</v>
      </c>
      <c r="H557" t="s">
        <v>11</v>
      </c>
      <c r="I557" t="s">
        <v>3379</v>
      </c>
      <c r="J557" s="42" t="s">
        <v>4254</v>
      </c>
      <c r="K557">
        <v>1197003</v>
      </c>
      <c r="L557">
        <v>1199762</v>
      </c>
      <c r="M557">
        <f t="shared" si="58"/>
        <v>2760</v>
      </c>
      <c r="N557">
        <f t="shared" si="61"/>
        <v>0</v>
      </c>
      <c r="O557">
        <f t="shared" si="62"/>
        <v>-6</v>
      </c>
      <c r="P557">
        <f t="shared" si="59"/>
        <v>0</v>
      </c>
      <c r="Q557">
        <f t="shared" si="63"/>
        <v>2</v>
      </c>
      <c r="T557">
        <f t="shared" si="60"/>
        <v>0</v>
      </c>
      <c r="U557">
        <f t="shared" si="57"/>
        <v>3033</v>
      </c>
    </row>
    <row r="558" spans="1:21" x14ac:dyDescent="0.3">
      <c r="A558" t="s">
        <v>3323</v>
      </c>
      <c r="B558" t="s">
        <v>11</v>
      </c>
      <c r="C558">
        <v>864</v>
      </c>
      <c r="D558">
        <v>254781202</v>
      </c>
      <c r="E558" t="s">
        <v>11</v>
      </c>
      <c r="F558" t="s">
        <v>3324</v>
      </c>
      <c r="G558" t="s">
        <v>11</v>
      </c>
      <c r="H558" t="s">
        <v>11</v>
      </c>
      <c r="I558" t="s">
        <v>3379</v>
      </c>
      <c r="J558" s="42" t="s">
        <v>4254</v>
      </c>
      <c r="K558">
        <v>1199769</v>
      </c>
      <c r="L558">
        <v>1202363</v>
      </c>
      <c r="M558">
        <f t="shared" si="58"/>
        <v>2595</v>
      </c>
      <c r="N558">
        <f t="shared" si="61"/>
        <v>0</v>
      </c>
      <c r="O558">
        <f t="shared" si="62"/>
        <v>8</v>
      </c>
      <c r="P558">
        <f t="shared" si="59"/>
        <v>0</v>
      </c>
      <c r="Q558">
        <f t="shared" si="63"/>
        <v>3</v>
      </c>
      <c r="T558">
        <f t="shared" si="60"/>
        <v>0</v>
      </c>
      <c r="U558">
        <f t="shared" si="57"/>
        <v>5628</v>
      </c>
    </row>
    <row r="559" spans="1:21" x14ac:dyDescent="0.3">
      <c r="A559" t="s">
        <v>3325</v>
      </c>
      <c r="B559" t="s">
        <v>11</v>
      </c>
      <c r="C559">
        <v>478</v>
      </c>
      <c r="D559">
        <v>254781203</v>
      </c>
      <c r="E559" t="s">
        <v>11</v>
      </c>
      <c r="F559" t="s">
        <v>3326</v>
      </c>
      <c r="G559" t="s">
        <v>11</v>
      </c>
      <c r="H559" t="s">
        <v>11</v>
      </c>
      <c r="I559" t="s">
        <v>3379</v>
      </c>
      <c r="J559" s="42" t="s">
        <v>4254</v>
      </c>
      <c r="K559">
        <v>1202360</v>
      </c>
      <c r="L559">
        <v>1203796</v>
      </c>
      <c r="M559">
        <f t="shared" si="58"/>
        <v>1437</v>
      </c>
      <c r="N559">
        <f t="shared" si="61"/>
        <v>0</v>
      </c>
      <c r="O559">
        <f t="shared" si="62"/>
        <v>-2</v>
      </c>
      <c r="P559">
        <f t="shared" si="59"/>
        <v>0</v>
      </c>
      <c r="Q559">
        <f t="shared" si="63"/>
        <v>4</v>
      </c>
      <c r="T559">
        <f t="shared" si="60"/>
        <v>0</v>
      </c>
      <c r="U559">
        <f t="shared" si="57"/>
        <v>7065</v>
      </c>
    </row>
    <row r="560" spans="1:21" x14ac:dyDescent="0.3">
      <c r="A560" t="s">
        <v>3327</v>
      </c>
      <c r="B560" t="s">
        <v>11</v>
      </c>
      <c r="C560">
        <v>707</v>
      </c>
      <c r="D560">
        <v>254781204</v>
      </c>
      <c r="E560" t="s">
        <v>11</v>
      </c>
      <c r="F560" t="s">
        <v>3328</v>
      </c>
      <c r="G560" t="s">
        <v>11</v>
      </c>
      <c r="H560" t="s">
        <v>11</v>
      </c>
      <c r="I560" t="s">
        <v>3379</v>
      </c>
      <c r="J560" s="42" t="s">
        <v>4254</v>
      </c>
      <c r="K560">
        <v>1203814</v>
      </c>
      <c r="L560">
        <v>1205937</v>
      </c>
      <c r="M560">
        <f t="shared" si="58"/>
        <v>2124</v>
      </c>
      <c r="N560">
        <f t="shared" si="61"/>
        <v>0</v>
      </c>
      <c r="O560">
        <f t="shared" si="62"/>
        <v>19</v>
      </c>
      <c r="P560">
        <f t="shared" si="59"/>
        <v>0</v>
      </c>
      <c r="Q560">
        <f t="shared" si="63"/>
        <v>5</v>
      </c>
      <c r="T560">
        <f t="shared" si="60"/>
        <v>0</v>
      </c>
      <c r="U560">
        <f t="shared" si="57"/>
        <v>9189</v>
      </c>
    </row>
    <row r="561" spans="1:21" x14ac:dyDescent="0.3">
      <c r="A561" t="s">
        <v>3329</v>
      </c>
      <c r="B561" t="s">
        <v>11</v>
      </c>
      <c r="C561">
        <v>171</v>
      </c>
      <c r="D561">
        <v>254781205</v>
      </c>
      <c r="E561" t="s">
        <v>11</v>
      </c>
      <c r="F561" t="s">
        <v>3330</v>
      </c>
      <c r="G561" t="s">
        <v>11</v>
      </c>
      <c r="H561" t="s">
        <v>11</v>
      </c>
      <c r="I561" t="s">
        <v>3379</v>
      </c>
      <c r="J561" s="42" t="s">
        <v>4254</v>
      </c>
      <c r="K561">
        <v>1205934</v>
      </c>
      <c r="L561">
        <v>1206449</v>
      </c>
      <c r="M561">
        <f t="shared" si="58"/>
        <v>516</v>
      </c>
      <c r="N561">
        <f t="shared" si="61"/>
        <v>0</v>
      </c>
      <c r="O561">
        <f t="shared" si="62"/>
        <v>-2</v>
      </c>
      <c r="P561">
        <f t="shared" si="59"/>
        <v>0</v>
      </c>
      <c r="Q561">
        <f t="shared" si="63"/>
        <v>6</v>
      </c>
      <c r="T561">
        <f t="shared" si="60"/>
        <v>0</v>
      </c>
      <c r="U561">
        <f t="shared" si="57"/>
        <v>9705</v>
      </c>
    </row>
    <row r="562" spans="1:21" x14ac:dyDescent="0.3">
      <c r="A562" t="s">
        <v>3331</v>
      </c>
      <c r="B562" t="s">
        <v>11</v>
      </c>
      <c r="C562">
        <v>1246</v>
      </c>
      <c r="D562">
        <v>254781206</v>
      </c>
      <c r="E562" t="s">
        <v>11</v>
      </c>
      <c r="F562" t="s">
        <v>3332</v>
      </c>
      <c r="G562" t="s">
        <v>11</v>
      </c>
      <c r="H562" t="s">
        <v>11</v>
      </c>
      <c r="I562" t="s">
        <v>3379</v>
      </c>
      <c r="J562" s="42" t="s">
        <v>4254</v>
      </c>
      <c r="K562">
        <v>1206430</v>
      </c>
      <c r="L562">
        <v>1210170</v>
      </c>
      <c r="M562">
        <f t="shared" si="58"/>
        <v>3741</v>
      </c>
      <c r="N562">
        <f t="shared" si="61"/>
        <v>0</v>
      </c>
      <c r="O562">
        <f t="shared" si="62"/>
        <v>-18</v>
      </c>
      <c r="P562">
        <f t="shared" si="59"/>
        <v>0</v>
      </c>
      <c r="Q562">
        <f t="shared" si="63"/>
        <v>7</v>
      </c>
      <c r="T562">
        <f t="shared" si="60"/>
        <v>0</v>
      </c>
      <c r="U562">
        <f t="shared" si="57"/>
        <v>13446</v>
      </c>
    </row>
    <row r="563" spans="1:21" x14ac:dyDescent="0.3">
      <c r="A563" t="s">
        <v>3333</v>
      </c>
      <c r="B563" t="s">
        <v>11</v>
      </c>
      <c r="C563">
        <v>80</v>
      </c>
      <c r="D563">
        <v>254781207</v>
      </c>
      <c r="E563" t="s">
        <v>11</v>
      </c>
      <c r="F563" t="s">
        <v>3334</v>
      </c>
      <c r="G563" t="s">
        <v>11</v>
      </c>
      <c r="H563" t="s">
        <v>11</v>
      </c>
      <c r="I563" t="s">
        <v>3379</v>
      </c>
      <c r="J563" s="42" t="s">
        <v>4254</v>
      </c>
      <c r="K563">
        <v>1210209</v>
      </c>
      <c r="L563">
        <v>1210451</v>
      </c>
      <c r="M563">
        <f t="shared" si="58"/>
        <v>243</v>
      </c>
      <c r="N563">
        <f t="shared" si="61"/>
        <v>0</v>
      </c>
      <c r="O563">
        <f t="shared" si="62"/>
        <v>40</v>
      </c>
      <c r="P563">
        <f t="shared" si="59"/>
        <v>0</v>
      </c>
      <c r="Q563">
        <f t="shared" si="63"/>
        <v>8</v>
      </c>
      <c r="T563">
        <f t="shared" si="60"/>
        <v>0</v>
      </c>
      <c r="U563">
        <f t="shared" si="57"/>
        <v>13689</v>
      </c>
    </row>
    <row r="564" spans="1:21" x14ac:dyDescent="0.3">
      <c r="A564" t="s">
        <v>3335</v>
      </c>
      <c r="B564" t="s">
        <v>11</v>
      </c>
      <c r="C564">
        <v>578</v>
      </c>
      <c r="D564">
        <v>254781208</v>
      </c>
      <c r="E564" t="s">
        <v>11</v>
      </c>
      <c r="F564" t="s">
        <v>3336</v>
      </c>
      <c r="G564" t="s">
        <v>11</v>
      </c>
      <c r="H564" t="s">
        <v>11</v>
      </c>
      <c r="I564" t="s">
        <v>3379</v>
      </c>
      <c r="J564" s="42" t="s">
        <v>4254</v>
      </c>
      <c r="K564">
        <v>1210476</v>
      </c>
      <c r="L564">
        <v>1212212</v>
      </c>
      <c r="M564">
        <f t="shared" si="58"/>
        <v>1737</v>
      </c>
      <c r="N564">
        <f t="shared" si="61"/>
        <v>0</v>
      </c>
      <c r="O564">
        <f t="shared" si="62"/>
        <v>26</v>
      </c>
      <c r="P564">
        <f t="shared" si="59"/>
        <v>0</v>
      </c>
      <c r="Q564">
        <f t="shared" si="63"/>
        <v>9</v>
      </c>
      <c r="T564">
        <f t="shared" si="60"/>
        <v>0</v>
      </c>
      <c r="U564">
        <f t="shared" si="57"/>
        <v>15426</v>
      </c>
    </row>
    <row r="565" spans="1:21" x14ac:dyDescent="0.3">
      <c r="A565" t="s">
        <v>3337</v>
      </c>
      <c r="B565" t="s">
        <v>11</v>
      </c>
      <c r="C565">
        <v>175</v>
      </c>
      <c r="D565">
        <v>254781209</v>
      </c>
      <c r="E565" t="s">
        <v>11</v>
      </c>
      <c r="F565" t="s">
        <v>3338</v>
      </c>
      <c r="G565" t="s">
        <v>11</v>
      </c>
      <c r="H565" t="s">
        <v>11</v>
      </c>
      <c r="I565" t="s">
        <v>3379</v>
      </c>
      <c r="J565" s="42" t="s">
        <v>4254</v>
      </c>
      <c r="K565">
        <v>1212205</v>
      </c>
      <c r="L565">
        <v>1212732</v>
      </c>
      <c r="M565">
        <f t="shared" si="58"/>
        <v>528</v>
      </c>
      <c r="N565">
        <f t="shared" si="61"/>
        <v>0</v>
      </c>
      <c r="O565">
        <f t="shared" si="62"/>
        <v>-6</v>
      </c>
      <c r="P565">
        <f t="shared" si="59"/>
        <v>0</v>
      </c>
      <c r="Q565">
        <f t="shared" si="63"/>
        <v>10</v>
      </c>
      <c r="T565">
        <f t="shared" si="60"/>
        <v>0</v>
      </c>
      <c r="U565">
        <f t="shared" si="57"/>
        <v>15954</v>
      </c>
    </row>
    <row r="566" spans="1:21" x14ac:dyDescent="0.3">
      <c r="A566" t="s">
        <v>3339</v>
      </c>
      <c r="B566" t="s">
        <v>11</v>
      </c>
      <c r="C566">
        <v>343</v>
      </c>
      <c r="D566">
        <v>254781210</v>
      </c>
      <c r="E566" t="s">
        <v>11</v>
      </c>
      <c r="F566" t="s">
        <v>3340</v>
      </c>
      <c r="G566" t="s">
        <v>11</v>
      </c>
      <c r="H566" t="s">
        <v>11</v>
      </c>
      <c r="I566" t="s">
        <v>3379</v>
      </c>
      <c r="J566" s="42" t="s">
        <v>4254</v>
      </c>
      <c r="K566">
        <v>1212732</v>
      </c>
      <c r="L566">
        <v>1213763</v>
      </c>
      <c r="M566">
        <f t="shared" si="58"/>
        <v>1032</v>
      </c>
      <c r="N566">
        <f t="shared" si="61"/>
        <v>0</v>
      </c>
      <c r="O566">
        <f t="shared" si="62"/>
        <v>1</v>
      </c>
      <c r="P566">
        <f t="shared" si="59"/>
        <v>0</v>
      </c>
      <c r="Q566">
        <f t="shared" si="63"/>
        <v>11</v>
      </c>
      <c r="T566">
        <f t="shared" si="60"/>
        <v>0</v>
      </c>
      <c r="U566">
        <f t="shared" si="57"/>
        <v>16986</v>
      </c>
    </row>
    <row r="567" spans="1:21" x14ac:dyDescent="0.3">
      <c r="A567" t="s">
        <v>3341</v>
      </c>
      <c r="B567" t="s">
        <v>11</v>
      </c>
      <c r="C567">
        <v>234</v>
      </c>
      <c r="D567">
        <v>254781211</v>
      </c>
      <c r="E567" t="s">
        <v>11</v>
      </c>
      <c r="F567" t="s">
        <v>3342</v>
      </c>
      <c r="G567" t="s">
        <v>11</v>
      </c>
      <c r="H567" t="s">
        <v>11</v>
      </c>
      <c r="I567" t="s">
        <v>3379</v>
      </c>
      <c r="J567" s="42" t="s">
        <v>4254</v>
      </c>
      <c r="K567">
        <v>1213776</v>
      </c>
      <c r="L567">
        <v>1214480</v>
      </c>
      <c r="M567">
        <f t="shared" si="58"/>
        <v>705</v>
      </c>
      <c r="N567">
        <f t="shared" si="61"/>
        <v>0</v>
      </c>
      <c r="O567">
        <f t="shared" si="62"/>
        <v>14</v>
      </c>
      <c r="P567">
        <f t="shared" si="59"/>
        <v>0</v>
      </c>
      <c r="Q567">
        <f t="shared" si="63"/>
        <v>12</v>
      </c>
      <c r="T567">
        <f t="shared" si="60"/>
        <v>0</v>
      </c>
      <c r="U567">
        <f t="shared" si="57"/>
        <v>17691</v>
      </c>
    </row>
    <row r="568" spans="1:21" x14ac:dyDescent="0.3">
      <c r="A568" t="s">
        <v>3343</v>
      </c>
      <c r="B568" t="s">
        <v>11</v>
      </c>
      <c r="C568">
        <v>109</v>
      </c>
      <c r="D568">
        <v>254781212</v>
      </c>
      <c r="E568" t="s">
        <v>11</v>
      </c>
      <c r="F568" t="s">
        <v>3344</v>
      </c>
      <c r="G568" t="s">
        <v>11</v>
      </c>
      <c r="H568" t="s">
        <v>11</v>
      </c>
      <c r="I568" t="s">
        <v>3379</v>
      </c>
      <c r="J568" s="42" t="s">
        <v>4254</v>
      </c>
      <c r="K568">
        <v>1214491</v>
      </c>
      <c r="L568">
        <v>1214820</v>
      </c>
      <c r="M568">
        <f t="shared" si="58"/>
        <v>330</v>
      </c>
      <c r="N568">
        <f t="shared" si="61"/>
        <v>0</v>
      </c>
      <c r="O568">
        <f t="shared" si="62"/>
        <v>12</v>
      </c>
      <c r="P568">
        <f t="shared" si="59"/>
        <v>0</v>
      </c>
      <c r="Q568">
        <f t="shared" si="63"/>
        <v>13</v>
      </c>
      <c r="T568">
        <f t="shared" si="60"/>
        <v>0</v>
      </c>
      <c r="U568">
        <f t="shared" si="57"/>
        <v>18021</v>
      </c>
    </row>
    <row r="569" spans="1:21" x14ac:dyDescent="0.3">
      <c r="A569" t="s">
        <v>3345</v>
      </c>
      <c r="B569" t="s">
        <v>11</v>
      </c>
      <c r="C569">
        <v>556</v>
      </c>
      <c r="D569">
        <v>254781213</v>
      </c>
      <c r="E569" t="s">
        <v>11</v>
      </c>
      <c r="F569" t="s">
        <v>3346</v>
      </c>
      <c r="G569" t="s">
        <v>11</v>
      </c>
      <c r="H569" t="s">
        <v>11</v>
      </c>
      <c r="I569" t="s">
        <v>4077</v>
      </c>
      <c r="J569" s="42" t="s">
        <v>4254</v>
      </c>
      <c r="K569">
        <v>1214813</v>
      </c>
      <c r="L569">
        <v>1216483</v>
      </c>
      <c r="M569">
        <f t="shared" si="58"/>
        <v>1671</v>
      </c>
      <c r="N569">
        <f t="shared" si="61"/>
        <v>0</v>
      </c>
      <c r="O569">
        <f t="shared" si="62"/>
        <v>-6</v>
      </c>
      <c r="P569">
        <f t="shared" si="59"/>
        <v>0</v>
      </c>
      <c r="Q569">
        <f t="shared" si="63"/>
        <v>14</v>
      </c>
      <c r="T569">
        <f t="shared" si="60"/>
        <v>0</v>
      </c>
      <c r="U569">
        <f t="shared" si="57"/>
        <v>19692</v>
      </c>
    </row>
    <row r="570" spans="1:21" x14ac:dyDescent="0.3">
      <c r="A570" t="s">
        <v>3347</v>
      </c>
      <c r="B570" t="s">
        <v>11</v>
      </c>
      <c r="C570">
        <v>110</v>
      </c>
      <c r="D570">
        <v>254781214</v>
      </c>
      <c r="E570" t="s">
        <v>11</v>
      </c>
      <c r="F570" t="s">
        <v>3348</v>
      </c>
      <c r="G570" t="s">
        <v>11</v>
      </c>
      <c r="H570" t="s">
        <v>11</v>
      </c>
      <c r="I570" t="s">
        <v>3379</v>
      </c>
      <c r="J570" s="42" t="s">
        <v>4254</v>
      </c>
      <c r="K570">
        <v>1216480</v>
      </c>
      <c r="L570">
        <v>1216812</v>
      </c>
      <c r="M570">
        <f t="shared" si="58"/>
        <v>333</v>
      </c>
      <c r="N570">
        <f t="shared" si="61"/>
        <v>0</v>
      </c>
      <c r="O570">
        <f t="shared" si="62"/>
        <v>-2</v>
      </c>
      <c r="P570">
        <f t="shared" si="59"/>
        <v>0</v>
      </c>
      <c r="Q570">
        <f t="shared" si="63"/>
        <v>15</v>
      </c>
      <c r="T570">
        <f t="shared" si="60"/>
        <v>0</v>
      </c>
      <c r="U570">
        <f t="shared" si="57"/>
        <v>20025</v>
      </c>
    </row>
    <row r="571" spans="1:21" x14ac:dyDescent="0.3">
      <c r="A571" t="s">
        <v>3349</v>
      </c>
      <c r="B571" t="s">
        <v>11</v>
      </c>
      <c r="C571">
        <v>511</v>
      </c>
      <c r="D571">
        <v>254781215</v>
      </c>
      <c r="E571" t="s">
        <v>11</v>
      </c>
      <c r="F571" t="s">
        <v>3350</v>
      </c>
      <c r="G571" t="s">
        <v>11</v>
      </c>
      <c r="H571" t="s">
        <v>11</v>
      </c>
      <c r="I571" t="s">
        <v>4075</v>
      </c>
      <c r="J571" s="42" t="s">
        <v>4254</v>
      </c>
      <c r="K571">
        <v>1216885</v>
      </c>
      <c r="L571">
        <v>1218420</v>
      </c>
      <c r="M571">
        <f t="shared" si="58"/>
        <v>1536</v>
      </c>
      <c r="N571">
        <f t="shared" si="61"/>
        <v>0</v>
      </c>
      <c r="O571">
        <f t="shared" si="62"/>
        <v>74</v>
      </c>
      <c r="P571">
        <f t="shared" si="59"/>
        <v>21561</v>
      </c>
      <c r="Q571">
        <f t="shared" si="63"/>
        <v>16</v>
      </c>
      <c r="T571">
        <f t="shared" si="60"/>
        <v>0</v>
      </c>
      <c r="U571">
        <f t="shared" si="57"/>
        <v>21561</v>
      </c>
    </row>
    <row r="572" spans="1:21" x14ac:dyDescent="0.3">
      <c r="A572" t="s">
        <v>3351</v>
      </c>
      <c r="B572" t="s">
        <v>11</v>
      </c>
      <c r="C572">
        <v>38</v>
      </c>
      <c r="D572">
        <v>254781216</v>
      </c>
      <c r="E572" t="s">
        <v>11</v>
      </c>
      <c r="F572" t="s">
        <v>3352</v>
      </c>
      <c r="G572" t="s">
        <v>11</v>
      </c>
      <c r="H572" t="s">
        <v>11</v>
      </c>
      <c r="I572" t="s">
        <v>3379</v>
      </c>
      <c r="J572" s="42" t="s">
        <v>4254</v>
      </c>
      <c r="K572">
        <v>1218677</v>
      </c>
      <c r="L572">
        <v>1218793</v>
      </c>
      <c r="M572">
        <f t="shared" si="58"/>
        <v>117</v>
      </c>
      <c r="N572">
        <f t="shared" si="61"/>
        <v>0</v>
      </c>
      <c r="O572">
        <f t="shared" si="62"/>
        <v>258</v>
      </c>
      <c r="P572">
        <f t="shared" si="59"/>
        <v>0</v>
      </c>
      <c r="Q572">
        <f t="shared" si="63"/>
        <v>0</v>
      </c>
      <c r="T572">
        <f t="shared" si="60"/>
        <v>0</v>
      </c>
      <c r="U572">
        <f t="shared" si="57"/>
        <v>0</v>
      </c>
    </row>
    <row r="573" spans="1:21" x14ac:dyDescent="0.3">
      <c r="A573" t="s">
        <v>3353</v>
      </c>
      <c r="B573" t="s">
        <v>11</v>
      </c>
      <c r="C573">
        <v>162</v>
      </c>
      <c r="D573">
        <v>254781217</v>
      </c>
      <c r="E573" t="s">
        <v>11</v>
      </c>
      <c r="F573" t="s">
        <v>3354</v>
      </c>
      <c r="G573" t="s">
        <v>11</v>
      </c>
      <c r="H573" t="s">
        <v>11</v>
      </c>
      <c r="I573" t="s">
        <v>3379</v>
      </c>
      <c r="J573" s="42" t="s">
        <v>4254</v>
      </c>
      <c r="K573">
        <v>1218955</v>
      </c>
      <c r="L573">
        <v>1219443</v>
      </c>
      <c r="M573">
        <f t="shared" si="58"/>
        <v>489</v>
      </c>
      <c r="N573">
        <f t="shared" si="61"/>
        <v>0</v>
      </c>
      <c r="O573">
        <f t="shared" si="62"/>
        <v>163</v>
      </c>
      <c r="P573">
        <f t="shared" si="59"/>
        <v>489</v>
      </c>
      <c r="Q573">
        <f t="shared" si="63"/>
        <v>1</v>
      </c>
      <c r="T573">
        <f t="shared" si="60"/>
        <v>0</v>
      </c>
      <c r="U573">
        <f t="shared" si="57"/>
        <v>489</v>
      </c>
    </row>
    <row r="574" spans="1:21" x14ac:dyDescent="0.3">
      <c r="A574" t="s">
        <v>3355</v>
      </c>
      <c r="B574" t="s">
        <v>11</v>
      </c>
      <c r="C574">
        <v>205</v>
      </c>
      <c r="D574">
        <v>254781218</v>
      </c>
      <c r="E574" t="s">
        <v>11</v>
      </c>
      <c r="F574" t="s">
        <v>3356</v>
      </c>
      <c r="G574" t="s">
        <v>11</v>
      </c>
      <c r="H574" t="s">
        <v>3357</v>
      </c>
      <c r="I574" t="s">
        <v>3379</v>
      </c>
      <c r="J574" s="42" t="s">
        <v>4254</v>
      </c>
      <c r="K574">
        <v>1220547</v>
      </c>
      <c r="L574">
        <v>1221164</v>
      </c>
      <c r="M574">
        <f t="shared" si="58"/>
        <v>618</v>
      </c>
      <c r="N574">
        <f t="shared" si="61"/>
        <v>0</v>
      </c>
      <c r="O574">
        <f t="shared" si="62"/>
        <v>1105</v>
      </c>
      <c r="P574">
        <f t="shared" si="59"/>
        <v>0</v>
      </c>
      <c r="Q574">
        <f t="shared" si="63"/>
        <v>0</v>
      </c>
      <c r="T574">
        <f t="shared" si="60"/>
        <v>0</v>
      </c>
      <c r="U574">
        <f t="shared" si="57"/>
        <v>0</v>
      </c>
    </row>
    <row r="575" spans="1:21" x14ac:dyDescent="0.3">
      <c r="A575" t="s">
        <v>3368</v>
      </c>
      <c r="B575" t="s">
        <v>11</v>
      </c>
      <c r="C575">
        <v>103</v>
      </c>
      <c r="D575">
        <v>254781224</v>
      </c>
      <c r="E575" t="s">
        <v>11</v>
      </c>
      <c r="F575" t="s">
        <v>3369</v>
      </c>
      <c r="G575" t="s">
        <v>11</v>
      </c>
      <c r="H575" t="s">
        <v>11</v>
      </c>
      <c r="I575" t="s">
        <v>3379</v>
      </c>
      <c r="J575" s="42" t="s">
        <v>4254</v>
      </c>
      <c r="K575">
        <v>1223555</v>
      </c>
      <c r="L575">
        <v>1223866</v>
      </c>
      <c r="M575">
        <f t="shared" si="58"/>
        <v>312</v>
      </c>
      <c r="N575">
        <f t="shared" si="61"/>
        <v>0</v>
      </c>
      <c r="O575">
        <f t="shared" si="62"/>
        <v>2392</v>
      </c>
      <c r="P575">
        <f t="shared" si="59"/>
        <v>0</v>
      </c>
      <c r="Q575">
        <f t="shared" si="63"/>
        <v>0</v>
      </c>
      <c r="T575">
        <f t="shared" si="60"/>
        <v>0</v>
      </c>
      <c r="U575">
        <f t="shared" si="57"/>
        <v>0</v>
      </c>
    </row>
    <row r="576" spans="1:21" x14ac:dyDescent="0.3">
      <c r="A576" t="s">
        <v>3370</v>
      </c>
      <c r="B576" t="s">
        <v>11</v>
      </c>
      <c r="C576">
        <v>789</v>
      </c>
      <c r="D576">
        <v>254781225</v>
      </c>
      <c r="E576" t="s">
        <v>11</v>
      </c>
      <c r="F576" t="s">
        <v>3371</v>
      </c>
      <c r="G576" t="s">
        <v>11</v>
      </c>
      <c r="H576" t="s">
        <v>3372</v>
      </c>
      <c r="I576" t="s">
        <v>4079</v>
      </c>
      <c r="J576" s="42" t="s">
        <v>4254</v>
      </c>
      <c r="K576">
        <v>1223914</v>
      </c>
      <c r="L576">
        <v>1226283</v>
      </c>
      <c r="M576">
        <f t="shared" si="58"/>
        <v>2370</v>
      </c>
      <c r="N576">
        <f t="shared" si="61"/>
        <v>0</v>
      </c>
      <c r="O576">
        <f t="shared" si="62"/>
        <v>49</v>
      </c>
      <c r="P576">
        <f t="shared" si="59"/>
        <v>0</v>
      </c>
      <c r="Q576">
        <f t="shared" si="63"/>
        <v>1</v>
      </c>
      <c r="T576">
        <f t="shared" si="60"/>
        <v>0</v>
      </c>
      <c r="U576">
        <f t="shared" si="57"/>
        <v>2370</v>
      </c>
    </row>
    <row r="577" spans="1:21" x14ac:dyDescent="0.3">
      <c r="A577" t="s">
        <v>3373</v>
      </c>
      <c r="B577" t="s">
        <v>11</v>
      </c>
      <c r="C577">
        <v>129</v>
      </c>
      <c r="D577">
        <v>254781226</v>
      </c>
      <c r="E577" t="s">
        <v>11</v>
      </c>
      <c r="F577" t="s">
        <v>3374</v>
      </c>
      <c r="G577" t="s">
        <v>11</v>
      </c>
      <c r="H577" t="s">
        <v>11</v>
      </c>
      <c r="I577" t="s">
        <v>3379</v>
      </c>
      <c r="J577" s="42" t="s">
        <v>4254</v>
      </c>
      <c r="K577">
        <v>1226284</v>
      </c>
      <c r="L577">
        <v>1226673</v>
      </c>
      <c r="M577">
        <f t="shared" si="58"/>
        <v>390</v>
      </c>
      <c r="N577">
        <f t="shared" si="61"/>
        <v>0</v>
      </c>
      <c r="O577">
        <f t="shared" si="62"/>
        <v>2</v>
      </c>
      <c r="P577">
        <f t="shared" si="59"/>
        <v>0</v>
      </c>
      <c r="Q577">
        <f t="shared" si="63"/>
        <v>2</v>
      </c>
      <c r="T577">
        <f t="shared" si="60"/>
        <v>0</v>
      </c>
      <c r="U577">
        <f t="shared" si="57"/>
        <v>2760</v>
      </c>
    </row>
    <row r="578" spans="1:21" x14ac:dyDescent="0.3">
      <c r="A578" t="s">
        <v>3375</v>
      </c>
      <c r="B578" t="s">
        <v>11</v>
      </c>
      <c r="C578">
        <v>68</v>
      </c>
      <c r="D578">
        <v>254781227</v>
      </c>
      <c r="E578" t="s">
        <v>11</v>
      </c>
      <c r="F578" t="s">
        <v>3376</v>
      </c>
      <c r="G578" t="s">
        <v>11</v>
      </c>
      <c r="H578" t="s">
        <v>11</v>
      </c>
      <c r="I578" t="s">
        <v>3379</v>
      </c>
      <c r="J578" s="42" t="s">
        <v>4254</v>
      </c>
      <c r="K578">
        <v>1226691</v>
      </c>
      <c r="L578">
        <v>1226897</v>
      </c>
      <c r="M578">
        <f t="shared" si="58"/>
        <v>207</v>
      </c>
      <c r="N578">
        <f t="shared" si="61"/>
        <v>0</v>
      </c>
      <c r="O578">
        <f t="shared" si="62"/>
        <v>19</v>
      </c>
      <c r="P578">
        <f t="shared" si="59"/>
        <v>0</v>
      </c>
      <c r="Q578">
        <f t="shared" si="63"/>
        <v>3</v>
      </c>
      <c r="T578">
        <f t="shared" si="60"/>
        <v>0</v>
      </c>
      <c r="U578">
        <f t="shared" si="57"/>
        <v>2967</v>
      </c>
    </row>
    <row r="579" spans="1:21" x14ac:dyDescent="0.3">
      <c r="A579" t="s">
        <v>3377</v>
      </c>
      <c r="B579" t="s">
        <v>11</v>
      </c>
      <c r="C579">
        <v>87</v>
      </c>
      <c r="D579">
        <v>254781228</v>
      </c>
      <c r="E579" t="s">
        <v>11</v>
      </c>
      <c r="F579" t="s">
        <v>3378</v>
      </c>
      <c r="G579" t="s">
        <v>11</v>
      </c>
      <c r="H579" t="s">
        <v>11</v>
      </c>
      <c r="I579" t="s">
        <v>3379</v>
      </c>
      <c r="J579" s="42" t="s">
        <v>4254</v>
      </c>
      <c r="K579">
        <v>1226894</v>
      </c>
      <c r="L579">
        <v>1227157</v>
      </c>
      <c r="M579">
        <f t="shared" ref="M579" si="64">ABS(L579-K579)+1</f>
        <v>264</v>
      </c>
      <c r="N579">
        <f t="shared" si="61"/>
        <v>0</v>
      </c>
      <c r="O579">
        <f t="shared" si="62"/>
        <v>-2</v>
      </c>
      <c r="P579">
        <f t="shared" ref="P579" si="65">IF(U580 &lt;&gt; 0, 0, U579)</f>
        <v>3231</v>
      </c>
      <c r="Q579">
        <f t="shared" si="63"/>
        <v>4</v>
      </c>
      <c r="T579">
        <f t="shared" si="60"/>
        <v>0</v>
      </c>
      <c r="U579">
        <f t="shared" si="57"/>
        <v>3231</v>
      </c>
    </row>
  </sheetData>
  <sortState ref="A2:M579">
    <sortCondition ref="K2:K57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5"/>
  <sheetViews>
    <sheetView zoomScaleNormal="100" workbookViewId="0">
      <selection activeCell="N6" sqref="N6"/>
    </sheetView>
  </sheetViews>
  <sheetFormatPr defaultRowHeight="14.4" x14ac:dyDescent="0.3"/>
  <cols>
    <col min="1" max="1" width="15.88671875" customWidth="1"/>
    <col min="4" max="4" width="11.88671875" customWidth="1"/>
    <col min="6" max="6" width="15.6640625" customWidth="1"/>
    <col min="8" max="8" width="13.88671875" customWidth="1"/>
    <col min="9" max="9" width="18.44140625" customWidth="1"/>
    <col min="10" max="10" width="9.77734375" style="26" customWidth="1"/>
    <col min="13" max="13" width="11.44140625" customWidth="1"/>
    <col min="14" max="14" width="17.77734375" customWidth="1"/>
    <col min="16" max="16" width="12.6640625" customWidth="1"/>
    <col min="17" max="17" width="12.33203125" customWidth="1"/>
    <col min="20" max="20" width="14" customWidth="1"/>
    <col min="21" max="21" width="13.33203125" customWidth="1"/>
  </cols>
  <sheetData>
    <row r="1" spans="1:24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861</v>
      </c>
      <c r="K1" s="2" t="s">
        <v>4210</v>
      </c>
      <c r="L1" s="2" t="s">
        <v>4211</v>
      </c>
      <c r="M1" s="2" t="s">
        <v>4212</v>
      </c>
      <c r="N1" s="24" t="s">
        <v>4262</v>
      </c>
      <c r="O1" s="2" t="s">
        <v>4231</v>
      </c>
      <c r="P1" s="2" t="s">
        <v>4266</v>
      </c>
      <c r="Q1" s="2" t="s">
        <v>4233</v>
      </c>
      <c r="R1">
        <f>Table!O12</f>
        <v>200</v>
      </c>
      <c r="S1" t="s">
        <v>4232</v>
      </c>
      <c r="T1" s="2" t="s">
        <v>4258</v>
      </c>
      <c r="U1" s="2" t="s">
        <v>4265</v>
      </c>
      <c r="W1" s="47" t="s">
        <v>4234</v>
      </c>
      <c r="X1" s="48" t="s">
        <v>4235</v>
      </c>
    </row>
    <row r="2" spans="1:24" x14ac:dyDescent="0.3">
      <c r="A2" t="s">
        <v>9</v>
      </c>
      <c r="B2" t="s">
        <v>10</v>
      </c>
      <c r="C2">
        <v>123</v>
      </c>
      <c r="D2">
        <v>254780122</v>
      </c>
      <c r="E2" t="s">
        <v>11</v>
      </c>
      <c r="F2" t="s">
        <v>12</v>
      </c>
      <c r="G2" t="s">
        <v>11</v>
      </c>
      <c r="H2" t="s">
        <v>11</v>
      </c>
      <c r="I2" s="3" t="s">
        <v>3379</v>
      </c>
      <c r="J2" s="26" t="s">
        <v>4254</v>
      </c>
      <c r="K2">
        <v>36</v>
      </c>
      <c r="L2">
        <v>407</v>
      </c>
      <c r="M2">
        <f>ABS(K2-L2)+1</f>
        <v>372</v>
      </c>
      <c r="N2">
        <v>0</v>
      </c>
      <c r="O2">
        <v>0</v>
      </c>
      <c r="P2">
        <f>IF(U3 &lt;&gt; 0, 0, U2)</f>
        <v>0</v>
      </c>
      <c r="Q2">
        <v>0</v>
      </c>
      <c r="T2">
        <v>0</v>
      </c>
      <c r="U2">
        <f t="shared" ref="U2:U65" si="0">IF(Q2 &lt;&gt; 0, M2 + U1, 0)</f>
        <v>0</v>
      </c>
      <c r="W2" s="49">
        <v>1</v>
      </c>
      <c r="X2" s="50">
        <f>COUNTIF(Q$2:Q$585, "="&amp;W2) - SUM(X3:X$21)</f>
        <v>63</v>
      </c>
    </row>
    <row r="3" spans="1:24" x14ac:dyDescent="0.3">
      <c r="A3" t="s">
        <v>13</v>
      </c>
      <c r="B3" t="s">
        <v>10</v>
      </c>
      <c r="C3">
        <v>107</v>
      </c>
      <c r="D3">
        <v>254780123</v>
      </c>
      <c r="E3" t="s">
        <v>11</v>
      </c>
      <c r="F3" t="s">
        <v>14</v>
      </c>
      <c r="G3" t="s">
        <v>11</v>
      </c>
      <c r="H3" t="s">
        <v>11</v>
      </c>
      <c r="I3" s="3" t="s">
        <v>3379</v>
      </c>
      <c r="J3" s="26" t="s">
        <v>4254</v>
      </c>
      <c r="K3">
        <v>497</v>
      </c>
      <c r="L3">
        <v>820</v>
      </c>
      <c r="M3">
        <f t="shared" ref="M3:M66" si="1">ABS(K3-L3)+1</f>
        <v>324</v>
      </c>
      <c r="N3">
        <f>IF(O3&lt;0, IF(J3 = "CDS", IF(J2 = "RNA", 1, 0), 0), 0)+IF(O3&lt;0, IF(J3 = "RNA", IF(J2 = "CDS", 1, 0), 0), 0)</f>
        <v>0</v>
      </c>
      <c r="O3">
        <f>K3-L2+1</f>
        <v>91</v>
      </c>
      <c r="P3">
        <f t="shared" ref="P3:P66" si="2">IF(U4 &lt;&gt; 0, 0, U3)</f>
        <v>0</v>
      </c>
      <c r="Q3">
        <f>IF(O3&lt;R$1, Q2 + 1, 0)</f>
        <v>1</v>
      </c>
      <c r="T3">
        <f t="shared" ref="T3:T66" si="3">IF(O3&gt;0, IF(J3 = "CDS", IF(J2 = "RNA", 1, 0), 0), 0)+IF(O3&gt;0, IF(J3 = "RNA", IF(J2 = "CDS", 1, 0), 0), 0)</f>
        <v>0</v>
      </c>
      <c r="U3">
        <f t="shared" si="0"/>
        <v>324</v>
      </c>
      <c r="W3" s="49">
        <f>W2+1</f>
        <v>2</v>
      </c>
      <c r="X3" s="50">
        <f>COUNTIF(Q$2:Q$585, "="&amp;W3) - SUM(X4:X$21)</f>
        <v>22</v>
      </c>
    </row>
    <row r="4" spans="1:24" x14ac:dyDescent="0.3">
      <c r="A4" t="s">
        <v>15</v>
      </c>
      <c r="B4" t="s">
        <v>10</v>
      </c>
      <c r="C4">
        <v>388</v>
      </c>
      <c r="D4">
        <v>254780124</v>
      </c>
      <c r="E4" t="s">
        <v>11</v>
      </c>
      <c r="F4" t="s">
        <v>16</v>
      </c>
      <c r="G4" t="s">
        <v>11</v>
      </c>
      <c r="H4" t="s">
        <v>11</v>
      </c>
      <c r="I4" s="3" t="s">
        <v>3379</v>
      </c>
      <c r="J4" s="26" t="s">
        <v>4254</v>
      </c>
      <c r="K4">
        <v>948</v>
      </c>
      <c r="L4">
        <v>2114</v>
      </c>
      <c r="M4">
        <f t="shared" si="1"/>
        <v>1167</v>
      </c>
      <c r="N4">
        <f t="shared" ref="N4:N67" si="4">IF(O4&lt;0, IF(J4 = "CDS", IF(J3 = "RNA", 1, 0), 0), 0)+IF(O4&lt;0, IF(J4 = "RNA", IF(J3 = "CDS", 1, 0), 0), 0)</f>
        <v>0</v>
      </c>
      <c r="O4">
        <f t="shared" ref="O4:O67" si="5">K4-L3+1</f>
        <v>129</v>
      </c>
      <c r="P4">
        <f t="shared" si="2"/>
        <v>0</v>
      </c>
      <c r="Q4">
        <f t="shared" ref="Q4:Q67" si="6">IF(O4&lt;R$1, Q3 + 1, 0)</f>
        <v>2</v>
      </c>
      <c r="T4">
        <f t="shared" si="3"/>
        <v>0</v>
      </c>
      <c r="U4">
        <f t="shared" si="0"/>
        <v>1491</v>
      </c>
      <c r="W4" s="49">
        <f t="shared" ref="W4:W21" si="7">W3+1</f>
        <v>3</v>
      </c>
      <c r="X4" s="50">
        <f>COUNTIF(Q$2:Q$585, "="&amp;W4) - SUM(X5:X$21)</f>
        <v>14</v>
      </c>
    </row>
    <row r="5" spans="1:24" x14ac:dyDescent="0.3">
      <c r="A5" t="s">
        <v>17</v>
      </c>
      <c r="B5" t="s">
        <v>10</v>
      </c>
      <c r="C5">
        <v>262</v>
      </c>
      <c r="D5">
        <v>254780125</v>
      </c>
      <c r="E5" t="s">
        <v>11</v>
      </c>
      <c r="F5" t="s">
        <v>18</v>
      </c>
      <c r="G5" t="s">
        <v>11</v>
      </c>
      <c r="H5" t="s">
        <v>19</v>
      </c>
      <c r="I5" s="3" t="s">
        <v>3380</v>
      </c>
      <c r="J5" s="26" t="s">
        <v>4254</v>
      </c>
      <c r="K5">
        <v>2285</v>
      </c>
      <c r="L5">
        <v>3073</v>
      </c>
      <c r="M5">
        <f t="shared" si="1"/>
        <v>789</v>
      </c>
      <c r="N5">
        <f t="shared" si="4"/>
        <v>0</v>
      </c>
      <c r="O5">
        <f t="shared" si="5"/>
        <v>172</v>
      </c>
      <c r="P5">
        <f t="shared" si="2"/>
        <v>0</v>
      </c>
      <c r="Q5">
        <f t="shared" si="6"/>
        <v>3</v>
      </c>
      <c r="T5">
        <f t="shared" si="3"/>
        <v>0</v>
      </c>
      <c r="U5">
        <f t="shared" si="0"/>
        <v>2280</v>
      </c>
      <c r="W5" s="49">
        <f t="shared" si="7"/>
        <v>4</v>
      </c>
      <c r="X5" s="50">
        <f>COUNTIF(Q$2:Q$585, "="&amp;W5) - SUM(X6:X$21)</f>
        <v>8</v>
      </c>
    </row>
    <row r="6" spans="1:24" x14ac:dyDescent="0.3">
      <c r="A6" t="s">
        <v>20</v>
      </c>
      <c r="B6" t="s">
        <v>10</v>
      </c>
      <c r="C6">
        <v>216</v>
      </c>
      <c r="D6">
        <v>254780126</v>
      </c>
      <c r="E6" t="s">
        <v>11</v>
      </c>
      <c r="F6" t="s">
        <v>21</v>
      </c>
      <c r="G6" t="s">
        <v>11</v>
      </c>
      <c r="H6" t="s">
        <v>11</v>
      </c>
      <c r="I6" s="3" t="s">
        <v>3379</v>
      </c>
      <c r="J6" s="26" t="s">
        <v>4254</v>
      </c>
      <c r="K6">
        <v>3091</v>
      </c>
      <c r="L6">
        <v>3741</v>
      </c>
      <c r="M6">
        <f t="shared" si="1"/>
        <v>651</v>
      </c>
      <c r="N6">
        <f t="shared" si="4"/>
        <v>0</v>
      </c>
      <c r="O6">
        <f t="shared" si="5"/>
        <v>19</v>
      </c>
      <c r="P6">
        <f t="shared" si="2"/>
        <v>0</v>
      </c>
      <c r="Q6">
        <f t="shared" si="6"/>
        <v>4</v>
      </c>
      <c r="T6">
        <f t="shared" si="3"/>
        <v>0</v>
      </c>
      <c r="U6">
        <f t="shared" si="0"/>
        <v>2931</v>
      </c>
      <c r="W6" s="49">
        <f t="shared" si="7"/>
        <v>5</v>
      </c>
      <c r="X6" s="50">
        <f>COUNTIF(Q$2:Q$585, "="&amp;W6) - SUM(X7:X$21)</f>
        <v>5</v>
      </c>
    </row>
    <row r="7" spans="1:24" x14ac:dyDescent="0.3">
      <c r="A7" t="s">
        <v>22</v>
      </c>
      <c r="B7" t="s">
        <v>10</v>
      </c>
      <c r="C7">
        <v>675</v>
      </c>
      <c r="D7">
        <v>254780127</v>
      </c>
      <c r="E7" t="s">
        <v>11</v>
      </c>
      <c r="F7" t="s">
        <v>23</v>
      </c>
      <c r="G7" t="s">
        <v>11</v>
      </c>
      <c r="H7" t="s">
        <v>24</v>
      </c>
      <c r="I7" s="3" t="s">
        <v>3381</v>
      </c>
      <c r="J7" s="26" t="s">
        <v>4254</v>
      </c>
      <c r="K7">
        <v>3745</v>
      </c>
      <c r="L7">
        <v>5772</v>
      </c>
      <c r="M7">
        <f t="shared" si="1"/>
        <v>2028</v>
      </c>
      <c r="N7">
        <f t="shared" si="4"/>
        <v>0</v>
      </c>
      <c r="O7">
        <f t="shared" si="5"/>
        <v>5</v>
      </c>
      <c r="P7">
        <f t="shared" si="2"/>
        <v>0</v>
      </c>
      <c r="Q7">
        <f t="shared" si="6"/>
        <v>5</v>
      </c>
      <c r="T7">
        <f t="shared" si="3"/>
        <v>0</v>
      </c>
      <c r="U7">
        <f t="shared" si="0"/>
        <v>4959</v>
      </c>
      <c r="W7" s="49">
        <f t="shared" si="7"/>
        <v>6</v>
      </c>
      <c r="X7" s="50">
        <f>COUNTIF(Q$2:Q$585, "="&amp;W7) - SUM(X8:X$21)</f>
        <v>1</v>
      </c>
    </row>
    <row r="8" spans="1:24" x14ac:dyDescent="0.3">
      <c r="A8" t="s">
        <v>25</v>
      </c>
      <c r="B8" t="s">
        <v>10</v>
      </c>
      <c r="C8">
        <v>103</v>
      </c>
      <c r="D8">
        <v>254780128</v>
      </c>
      <c r="E8" t="s">
        <v>11</v>
      </c>
      <c r="F8" t="s">
        <v>26</v>
      </c>
      <c r="G8" t="s">
        <v>11</v>
      </c>
      <c r="H8" t="s">
        <v>11</v>
      </c>
      <c r="I8" s="3" t="s">
        <v>3382</v>
      </c>
      <c r="J8" s="26" t="s">
        <v>4254</v>
      </c>
      <c r="K8">
        <v>5769</v>
      </c>
      <c r="L8">
        <v>6080</v>
      </c>
      <c r="M8">
        <f t="shared" si="1"/>
        <v>312</v>
      </c>
      <c r="N8">
        <f t="shared" si="4"/>
        <v>0</v>
      </c>
      <c r="O8">
        <f t="shared" si="5"/>
        <v>-2</v>
      </c>
      <c r="P8">
        <f t="shared" si="2"/>
        <v>0</v>
      </c>
      <c r="Q8">
        <f t="shared" si="6"/>
        <v>6</v>
      </c>
      <c r="T8">
        <f t="shared" si="3"/>
        <v>0</v>
      </c>
      <c r="U8">
        <f t="shared" si="0"/>
        <v>5271</v>
      </c>
      <c r="W8" s="49">
        <f t="shared" si="7"/>
        <v>7</v>
      </c>
      <c r="X8" s="50">
        <f>COUNTIF(Q$2:Q$585, "="&amp;W8) - SUM(X9:X$21)</f>
        <v>4</v>
      </c>
    </row>
    <row r="9" spans="1:24" x14ac:dyDescent="0.3">
      <c r="A9" t="s">
        <v>27</v>
      </c>
      <c r="B9" t="s">
        <v>10</v>
      </c>
      <c r="C9">
        <v>220</v>
      </c>
      <c r="D9">
        <v>254780129</v>
      </c>
      <c r="E9" t="s">
        <v>11</v>
      </c>
      <c r="F9" t="s">
        <v>28</v>
      </c>
      <c r="G9" t="s">
        <v>11</v>
      </c>
      <c r="H9" t="s">
        <v>29</v>
      </c>
      <c r="I9" s="3" t="s">
        <v>3379</v>
      </c>
      <c r="J9" s="26" t="s">
        <v>4254</v>
      </c>
      <c r="K9">
        <v>6065</v>
      </c>
      <c r="L9">
        <v>6727</v>
      </c>
      <c r="M9">
        <f t="shared" si="1"/>
        <v>663</v>
      </c>
      <c r="N9">
        <f t="shared" si="4"/>
        <v>0</v>
      </c>
      <c r="O9">
        <f t="shared" si="5"/>
        <v>-14</v>
      </c>
      <c r="P9">
        <f t="shared" si="2"/>
        <v>0</v>
      </c>
      <c r="Q9">
        <f t="shared" si="6"/>
        <v>7</v>
      </c>
      <c r="T9">
        <f t="shared" si="3"/>
        <v>0</v>
      </c>
      <c r="U9">
        <f t="shared" si="0"/>
        <v>5934</v>
      </c>
      <c r="W9" s="49">
        <f t="shared" si="7"/>
        <v>8</v>
      </c>
      <c r="X9" s="50">
        <f>COUNTIF(Q$2:Q$585, "="&amp;W9) - SUM(X10:X$21)</f>
        <v>3</v>
      </c>
    </row>
    <row r="10" spans="1:24" x14ac:dyDescent="0.3">
      <c r="A10" t="s">
        <v>30</v>
      </c>
      <c r="B10" t="s">
        <v>10</v>
      </c>
      <c r="C10">
        <v>205</v>
      </c>
      <c r="D10">
        <v>254780130</v>
      </c>
      <c r="E10" t="s">
        <v>11</v>
      </c>
      <c r="F10" t="s">
        <v>31</v>
      </c>
      <c r="G10" t="s">
        <v>11</v>
      </c>
      <c r="H10" t="s">
        <v>29</v>
      </c>
      <c r="I10" s="3" t="s">
        <v>3379</v>
      </c>
      <c r="J10" s="26" t="s">
        <v>4254</v>
      </c>
      <c r="K10">
        <v>6832</v>
      </c>
      <c r="L10">
        <v>7449</v>
      </c>
      <c r="M10">
        <f t="shared" si="1"/>
        <v>618</v>
      </c>
      <c r="N10">
        <f t="shared" si="4"/>
        <v>0</v>
      </c>
      <c r="O10">
        <f t="shared" si="5"/>
        <v>106</v>
      </c>
      <c r="P10">
        <f t="shared" si="2"/>
        <v>0</v>
      </c>
      <c r="Q10">
        <f>IF(O10&lt;R$1, Q9 + 1, 0)</f>
        <v>8</v>
      </c>
      <c r="T10">
        <f t="shared" si="3"/>
        <v>0</v>
      </c>
      <c r="U10">
        <f t="shared" si="0"/>
        <v>6552</v>
      </c>
      <c r="W10" s="49">
        <f t="shared" si="7"/>
        <v>9</v>
      </c>
      <c r="X10" s="50">
        <f>COUNTIF(Q$2:Q$585, "="&amp;W10) - SUM(X11:X$21)</f>
        <v>0</v>
      </c>
    </row>
    <row r="11" spans="1:24" x14ac:dyDescent="0.3">
      <c r="A11" t="s">
        <v>32</v>
      </c>
      <c r="B11" t="s">
        <v>10</v>
      </c>
      <c r="C11">
        <v>119</v>
      </c>
      <c r="D11">
        <v>254780131</v>
      </c>
      <c r="E11" t="s">
        <v>11</v>
      </c>
      <c r="F11" t="s">
        <v>33</v>
      </c>
      <c r="G11" t="s">
        <v>11</v>
      </c>
      <c r="H11" t="s">
        <v>34</v>
      </c>
      <c r="I11" s="3" t="s">
        <v>3383</v>
      </c>
      <c r="J11" s="26" t="s">
        <v>4254</v>
      </c>
      <c r="K11">
        <v>7442</v>
      </c>
      <c r="L11">
        <v>7801</v>
      </c>
      <c r="M11">
        <f t="shared" si="1"/>
        <v>360</v>
      </c>
      <c r="N11">
        <f t="shared" si="4"/>
        <v>0</v>
      </c>
      <c r="O11">
        <f t="shared" si="5"/>
        <v>-6</v>
      </c>
      <c r="P11">
        <f t="shared" si="2"/>
        <v>0</v>
      </c>
      <c r="Q11">
        <f t="shared" si="6"/>
        <v>9</v>
      </c>
      <c r="T11">
        <f t="shared" si="3"/>
        <v>0</v>
      </c>
      <c r="U11">
        <f t="shared" si="0"/>
        <v>6912</v>
      </c>
      <c r="W11" s="49">
        <f t="shared" si="7"/>
        <v>10</v>
      </c>
      <c r="X11" s="50">
        <f>COUNTIF(Q$2:Q$585, "="&amp;W11) - SUM(X12:X$21)</f>
        <v>0</v>
      </c>
    </row>
    <row r="12" spans="1:24" x14ac:dyDescent="0.3">
      <c r="A12" t="s">
        <v>35</v>
      </c>
      <c r="B12" t="s">
        <v>10</v>
      </c>
      <c r="C12">
        <v>186</v>
      </c>
      <c r="D12">
        <v>254780132</v>
      </c>
      <c r="E12" t="s">
        <v>36</v>
      </c>
      <c r="F12" t="s">
        <v>37</v>
      </c>
      <c r="G12" t="s">
        <v>11</v>
      </c>
      <c r="H12" t="s">
        <v>38</v>
      </c>
      <c r="I12" s="3" t="s">
        <v>3384</v>
      </c>
      <c r="J12" s="26" t="s">
        <v>4254</v>
      </c>
      <c r="K12">
        <v>7803</v>
      </c>
      <c r="L12">
        <v>8363</v>
      </c>
      <c r="M12">
        <f t="shared" si="1"/>
        <v>561</v>
      </c>
      <c r="N12">
        <f t="shared" si="4"/>
        <v>0</v>
      </c>
      <c r="O12">
        <f t="shared" si="5"/>
        <v>3</v>
      </c>
      <c r="P12">
        <f t="shared" si="2"/>
        <v>0</v>
      </c>
      <c r="Q12">
        <f t="shared" si="6"/>
        <v>10</v>
      </c>
      <c r="T12">
        <f t="shared" si="3"/>
        <v>0</v>
      </c>
      <c r="U12">
        <f t="shared" si="0"/>
        <v>7473</v>
      </c>
      <c r="W12" s="49">
        <f t="shared" si="7"/>
        <v>11</v>
      </c>
      <c r="X12" s="50">
        <f>COUNTIF(Q$2:Q$585, "="&amp;W12) - SUM(X13:X$21)</f>
        <v>0</v>
      </c>
    </row>
    <row r="13" spans="1:24" x14ac:dyDescent="0.3">
      <c r="A13" t="s">
        <v>39</v>
      </c>
      <c r="B13" t="s">
        <v>10</v>
      </c>
      <c r="C13">
        <v>63</v>
      </c>
      <c r="D13">
        <v>254780133</v>
      </c>
      <c r="E13" t="s">
        <v>11</v>
      </c>
      <c r="F13" t="s">
        <v>40</v>
      </c>
      <c r="G13" t="s">
        <v>11</v>
      </c>
      <c r="H13" t="s">
        <v>11</v>
      </c>
      <c r="I13" s="3" t="s">
        <v>3379</v>
      </c>
      <c r="J13" s="26" t="s">
        <v>4254</v>
      </c>
      <c r="K13">
        <v>8356</v>
      </c>
      <c r="L13">
        <v>8547</v>
      </c>
      <c r="M13">
        <f t="shared" si="1"/>
        <v>192</v>
      </c>
      <c r="N13">
        <f t="shared" si="4"/>
        <v>0</v>
      </c>
      <c r="O13">
        <f t="shared" si="5"/>
        <v>-6</v>
      </c>
      <c r="P13">
        <f t="shared" si="2"/>
        <v>0</v>
      </c>
      <c r="Q13">
        <f t="shared" si="6"/>
        <v>11</v>
      </c>
      <c r="T13">
        <f t="shared" si="3"/>
        <v>0</v>
      </c>
      <c r="U13">
        <f t="shared" si="0"/>
        <v>7665</v>
      </c>
      <c r="W13" s="49">
        <f t="shared" si="7"/>
        <v>12</v>
      </c>
      <c r="X13" s="50">
        <f>COUNTIF(Q$2:Q$585, "="&amp;W13) - SUM(X14:X$21)</f>
        <v>1</v>
      </c>
    </row>
    <row r="14" spans="1:24" x14ac:dyDescent="0.3">
      <c r="A14" t="s">
        <v>41</v>
      </c>
      <c r="B14" t="s">
        <v>10</v>
      </c>
      <c r="C14">
        <v>348</v>
      </c>
      <c r="D14">
        <v>254780134</v>
      </c>
      <c r="E14" t="s">
        <v>11</v>
      </c>
      <c r="F14" t="s">
        <v>42</v>
      </c>
      <c r="G14" t="s">
        <v>11</v>
      </c>
      <c r="H14" t="s">
        <v>43</v>
      </c>
      <c r="I14" s="3" t="s">
        <v>3385</v>
      </c>
      <c r="J14" s="26" t="s">
        <v>4254</v>
      </c>
      <c r="K14">
        <v>8544</v>
      </c>
      <c r="L14">
        <v>9590</v>
      </c>
      <c r="M14">
        <f t="shared" si="1"/>
        <v>1047</v>
      </c>
      <c r="N14">
        <f t="shared" si="4"/>
        <v>0</v>
      </c>
      <c r="O14">
        <f t="shared" si="5"/>
        <v>-2</v>
      </c>
      <c r="P14">
        <f t="shared" si="2"/>
        <v>8712</v>
      </c>
      <c r="Q14">
        <f t="shared" si="6"/>
        <v>12</v>
      </c>
      <c r="T14">
        <f t="shared" si="3"/>
        <v>0</v>
      </c>
      <c r="U14">
        <f t="shared" si="0"/>
        <v>8712</v>
      </c>
      <c r="W14" s="49">
        <f t="shared" si="7"/>
        <v>13</v>
      </c>
      <c r="X14" s="50">
        <f>COUNTIF(Q$2:Q$585, "="&amp;W14) - SUM(X15:X$21)</f>
        <v>0</v>
      </c>
    </row>
    <row r="15" spans="1:24" x14ac:dyDescent="0.3">
      <c r="A15" t="s">
        <v>46</v>
      </c>
      <c r="B15" t="s">
        <v>10</v>
      </c>
      <c r="C15">
        <v>125</v>
      </c>
      <c r="D15">
        <v>254780136</v>
      </c>
      <c r="E15" t="s">
        <v>11</v>
      </c>
      <c r="F15" t="s">
        <v>47</v>
      </c>
      <c r="G15" t="s">
        <v>11</v>
      </c>
      <c r="H15" t="s">
        <v>48</v>
      </c>
      <c r="I15" s="3" t="s">
        <v>3386</v>
      </c>
      <c r="J15" s="26" t="s">
        <v>4254</v>
      </c>
      <c r="K15">
        <v>11173</v>
      </c>
      <c r="L15">
        <v>11550</v>
      </c>
      <c r="M15">
        <f t="shared" si="1"/>
        <v>378</v>
      </c>
      <c r="N15">
        <f t="shared" si="4"/>
        <v>0</v>
      </c>
      <c r="O15">
        <f t="shared" si="5"/>
        <v>1584</v>
      </c>
      <c r="P15">
        <f t="shared" si="2"/>
        <v>0</v>
      </c>
      <c r="Q15">
        <f t="shared" si="6"/>
        <v>0</v>
      </c>
      <c r="T15">
        <f t="shared" si="3"/>
        <v>0</v>
      </c>
      <c r="U15">
        <f t="shared" si="0"/>
        <v>0</v>
      </c>
      <c r="W15" s="49">
        <f t="shared" si="7"/>
        <v>14</v>
      </c>
      <c r="X15" s="50">
        <f>COUNTIF(Q$2:Q$585, "="&amp;W15) - SUM(X16:X$21)</f>
        <v>1</v>
      </c>
    </row>
    <row r="16" spans="1:24" x14ac:dyDescent="0.3">
      <c r="A16" t="s">
        <v>53</v>
      </c>
      <c r="B16" t="s">
        <v>10</v>
      </c>
      <c r="C16">
        <v>373</v>
      </c>
      <c r="D16">
        <v>254780138</v>
      </c>
      <c r="E16" t="s">
        <v>11</v>
      </c>
      <c r="F16" t="s">
        <v>54</v>
      </c>
      <c r="G16" t="s">
        <v>11</v>
      </c>
      <c r="H16" t="s">
        <v>55</v>
      </c>
      <c r="I16" s="3" t="s">
        <v>3388</v>
      </c>
      <c r="J16" s="26" t="s">
        <v>4254</v>
      </c>
      <c r="K16">
        <v>15442</v>
      </c>
      <c r="L16">
        <v>16563</v>
      </c>
      <c r="M16">
        <f t="shared" si="1"/>
        <v>1122</v>
      </c>
      <c r="N16">
        <f t="shared" si="4"/>
        <v>0</v>
      </c>
      <c r="O16">
        <f t="shared" si="5"/>
        <v>3893</v>
      </c>
      <c r="P16">
        <f t="shared" si="2"/>
        <v>0</v>
      </c>
      <c r="Q16">
        <f t="shared" si="6"/>
        <v>0</v>
      </c>
      <c r="T16">
        <f t="shared" si="3"/>
        <v>0</v>
      </c>
      <c r="U16">
        <f t="shared" si="0"/>
        <v>0</v>
      </c>
      <c r="W16" s="49">
        <f t="shared" si="7"/>
        <v>15</v>
      </c>
      <c r="X16" s="50">
        <f>COUNTIF(Q$2:Q$585, "="&amp;W16) - SUM(X17:X$21)</f>
        <v>0</v>
      </c>
    </row>
    <row r="17" spans="1:24" x14ac:dyDescent="0.3">
      <c r="A17" t="s">
        <v>56</v>
      </c>
      <c r="B17" t="s">
        <v>10</v>
      </c>
      <c r="C17">
        <v>257</v>
      </c>
      <c r="D17">
        <v>254780139</v>
      </c>
      <c r="E17" t="s">
        <v>11</v>
      </c>
      <c r="F17" t="s">
        <v>57</v>
      </c>
      <c r="G17" t="s">
        <v>11</v>
      </c>
      <c r="H17" t="s">
        <v>58</v>
      </c>
      <c r="I17" s="3" t="s">
        <v>3389</v>
      </c>
      <c r="J17" s="26" t="s">
        <v>4254</v>
      </c>
      <c r="K17">
        <v>16592</v>
      </c>
      <c r="L17">
        <v>17365</v>
      </c>
      <c r="M17">
        <f t="shared" si="1"/>
        <v>774</v>
      </c>
      <c r="N17">
        <f t="shared" si="4"/>
        <v>0</v>
      </c>
      <c r="O17">
        <f t="shared" si="5"/>
        <v>30</v>
      </c>
      <c r="P17">
        <f t="shared" si="2"/>
        <v>0</v>
      </c>
      <c r="Q17">
        <f t="shared" si="6"/>
        <v>1</v>
      </c>
      <c r="T17">
        <f t="shared" si="3"/>
        <v>0</v>
      </c>
      <c r="U17">
        <f t="shared" si="0"/>
        <v>774</v>
      </c>
      <c r="W17" s="49">
        <f t="shared" si="7"/>
        <v>16</v>
      </c>
      <c r="X17" s="50">
        <f>COUNTIF(Q$2:Q$585, "="&amp;W17) - SUM(X18:X$21)</f>
        <v>0</v>
      </c>
    </row>
    <row r="18" spans="1:24" x14ac:dyDescent="0.3">
      <c r="A18" t="s">
        <v>59</v>
      </c>
      <c r="B18" t="s">
        <v>10</v>
      </c>
      <c r="C18">
        <v>452</v>
      </c>
      <c r="D18">
        <v>254780140</v>
      </c>
      <c r="E18" t="s">
        <v>11</v>
      </c>
      <c r="F18" t="s">
        <v>60</v>
      </c>
      <c r="G18" t="s">
        <v>11</v>
      </c>
      <c r="H18" t="s">
        <v>61</v>
      </c>
      <c r="I18" s="3" t="s">
        <v>3390</v>
      </c>
      <c r="J18" s="26" t="s">
        <v>4254</v>
      </c>
      <c r="K18">
        <v>17371</v>
      </c>
      <c r="L18">
        <v>18729</v>
      </c>
      <c r="M18">
        <f t="shared" si="1"/>
        <v>1359</v>
      </c>
      <c r="N18">
        <f t="shared" si="4"/>
        <v>0</v>
      </c>
      <c r="O18">
        <f t="shared" si="5"/>
        <v>7</v>
      </c>
      <c r="P18">
        <f t="shared" si="2"/>
        <v>0</v>
      </c>
      <c r="Q18">
        <f t="shared" si="6"/>
        <v>2</v>
      </c>
      <c r="T18">
        <f t="shared" si="3"/>
        <v>0</v>
      </c>
      <c r="U18">
        <f t="shared" si="0"/>
        <v>2133</v>
      </c>
      <c r="W18" s="49">
        <f t="shared" si="7"/>
        <v>17</v>
      </c>
      <c r="X18" s="50">
        <f>COUNTIF(Q$2:Q$585, "="&amp;W18) - SUM(X19:X$21)</f>
        <v>0</v>
      </c>
    </row>
    <row r="19" spans="1:24" x14ac:dyDescent="0.3">
      <c r="A19" t="s">
        <v>62</v>
      </c>
      <c r="B19" t="s">
        <v>10</v>
      </c>
      <c r="C19">
        <v>208</v>
      </c>
      <c r="D19">
        <v>254780141</v>
      </c>
      <c r="E19" t="s">
        <v>11</v>
      </c>
      <c r="F19" t="s">
        <v>63</v>
      </c>
      <c r="G19" t="s">
        <v>11</v>
      </c>
      <c r="H19" t="s">
        <v>64</v>
      </c>
      <c r="I19" s="3" t="s">
        <v>3391</v>
      </c>
      <c r="J19" s="26" t="s">
        <v>4254</v>
      </c>
      <c r="K19">
        <v>18754</v>
      </c>
      <c r="L19">
        <v>19380</v>
      </c>
      <c r="M19">
        <f t="shared" si="1"/>
        <v>627</v>
      </c>
      <c r="N19">
        <f t="shared" si="4"/>
        <v>0</v>
      </c>
      <c r="O19">
        <f t="shared" si="5"/>
        <v>26</v>
      </c>
      <c r="P19">
        <f t="shared" si="2"/>
        <v>2760</v>
      </c>
      <c r="Q19">
        <f t="shared" si="6"/>
        <v>3</v>
      </c>
      <c r="T19">
        <f t="shared" si="3"/>
        <v>0</v>
      </c>
      <c r="U19">
        <f t="shared" si="0"/>
        <v>2760</v>
      </c>
      <c r="W19" s="49">
        <f t="shared" si="7"/>
        <v>18</v>
      </c>
      <c r="X19" s="50">
        <f>COUNTIF(Q$2:Q$585, "="&amp;W19) - SUM(X20:X$21)</f>
        <v>0</v>
      </c>
    </row>
    <row r="20" spans="1:24" x14ac:dyDescent="0.3">
      <c r="A20" t="s">
        <v>109</v>
      </c>
      <c r="B20" t="s">
        <v>10</v>
      </c>
      <c r="C20">
        <v>68</v>
      </c>
      <c r="D20">
        <v>254780154</v>
      </c>
      <c r="E20" t="s">
        <v>11</v>
      </c>
      <c r="F20" t="s">
        <v>110</v>
      </c>
      <c r="G20" t="s">
        <v>11</v>
      </c>
      <c r="H20" t="s">
        <v>11</v>
      </c>
      <c r="I20" s="3" t="s">
        <v>3379</v>
      </c>
      <c r="J20" s="26" t="s">
        <v>4254</v>
      </c>
      <c r="K20">
        <v>37542</v>
      </c>
      <c r="L20">
        <v>37748</v>
      </c>
      <c r="M20">
        <f t="shared" si="1"/>
        <v>207</v>
      </c>
      <c r="N20">
        <f t="shared" si="4"/>
        <v>0</v>
      </c>
      <c r="O20">
        <f t="shared" si="5"/>
        <v>18163</v>
      </c>
      <c r="P20">
        <f t="shared" si="2"/>
        <v>0</v>
      </c>
      <c r="Q20">
        <f t="shared" si="6"/>
        <v>0</v>
      </c>
      <c r="T20">
        <f t="shared" si="3"/>
        <v>0</v>
      </c>
      <c r="U20">
        <f t="shared" si="0"/>
        <v>0</v>
      </c>
      <c r="W20" s="49">
        <f t="shared" si="7"/>
        <v>19</v>
      </c>
      <c r="X20" s="50">
        <f>COUNTIF(Q$2:Q$585, "="&amp;W20) - SUM(X21:X$21)</f>
        <v>1</v>
      </c>
    </row>
    <row r="21" spans="1:24" x14ac:dyDescent="0.3">
      <c r="A21" t="s">
        <v>116</v>
      </c>
      <c r="B21" t="s">
        <v>10</v>
      </c>
      <c r="C21">
        <v>165</v>
      </c>
      <c r="D21">
        <v>254780157</v>
      </c>
      <c r="E21" t="s">
        <v>117</v>
      </c>
      <c r="F21" t="s">
        <v>118</v>
      </c>
      <c r="G21" t="s">
        <v>11</v>
      </c>
      <c r="H21" t="s">
        <v>119</v>
      </c>
      <c r="I21" s="3" t="s">
        <v>3404</v>
      </c>
      <c r="J21" s="26" t="s">
        <v>4254</v>
      </c>
      <c r="K21">
        <v>39722</v>
      </c>
      <c r="L21">
        <v>40219</v>
      </c>
      <c r="M21">
        <f t="shared" si="1"/>
        <v>498</v>
      </c>
      <c r="N21">
        <f t="shared" si="4"/>
        <v>0</v>
      </c>
      <c r="O21">
        <f t="shared" si="5"/>
        <v>1975</v>
      </c>
      <c r="P21">
        <f t="shared" si="2"/>
        <v>0</v>
      </c>
      <c r="Q21">
        <f t="shared" si="6"/>
        <v>0</v>
      </c>
      <c r="T21">
        <f t="shared" si="3"/>
        <v>0</v>
      </c>
      <c r="U21">
        <f t="shared" si="0"/>
        <v>0</v>
      </c>
      <c r="W21" s="49">
        <f t="shared" si="7"/>
        <v>20</v>
      </c>
      <c r="X21" s="50">
        <f>COUNTIF(Q$2:Q$585, "="&amp;W21)</f>
        <v>0</v>
      </c>
    </row>
    <row r="22" spans="1:24" x14ac:dyDescent="0.3">
      <c r="A22" t="s">
        <v>120</v>
      </c>
      <c r="B22" t="s">
        <v>10</v>
      </c>
      <c r="C22">
        <v>354</v>
      </c>
      <c r="D22">
        <v>254780158</v>
      </c>
      <c r="E22" t="s">
        <v>121</v>
      </c>
      <c r="F22" t="s">
        <v>122</v>
      </c>
      <c r="G22" t="s">
        <v>11</v>
      </c>
      <c r="H22" t="s">
        <v>123</v>
      </c>
      <c r="I22" s="3" t="s">
        <v>3405</v>
      </c>
      <c r="J22" s="26" t="s">
        <v>4254</v>
      </c>
      <c r="K22">
        <v>40216</v>
      </c>
      <c r="L22">
        <v>41280</v>
      </c>
      <c r="M22">
        <f t="shared" si="1"/>
        <v>1065</v>
      </c>
      <c r="N22">
        <f t="shared" si="4"/>
        <v>0</v>
      </c>
      <c r="O22">
        <f t="shared" si="5"/>
        <v>-2</v>
      </c>
      <c r="P22">
        <f t="shared" si="2"/>
        <v>1065</v>
      </c>
      <c r="Q22">
        <f t="shared" si="6"/>
        <v>1</v>
      </c>
      <c r="T22">
        <f t="shared" si="3"/>
        <v>0</v>
      </c>
      <c r="U22">
        <f t="shared" si="0"/>
        <v>1065</v>
      </c>
      <c r="W22" s="51" t="s">
        <v>4236</v>
      </c>
      <c r="X22" s="52">
        <f>SUM(X2:X21)</f>
        <v>123</v>
      </c>
    </row>
    <row r="23" spans="1:24" x14ac:dyDescent="0.3">
      <c r="A23" t="s">
        <v>126</v>
      </c>
      <c r="B23" t="s">
        <v>10</v>
      </c>
      <c r="C23">
        <v>298</v>
      </c>
      <c r="D23">
        <v>254780160</v>
      </c>
      <c r="E23" t="s">
        <v>11</v>
      </c>
      <c r="F23" t="s">
        <v>127</v>
      </c>
      <c r="G23" t="s">
        <v>11</v>
      </c>
      <c r="H23" t="s">
        <v>11</v>
      </c>
      <c r="I23" s="3" t="s">
        <v>3379</v>
      </c>
      <c r="J23" s="26" t="s">
        <v>4254</v>
      </c>
      <c r="K23">
        <v>42884</v>
      </c>
      <c r="L23">
        <v>43780</v>
      </c>
      <c r="M23">
        <f t="shared" si="1"/>
        <v>897</v>
      </c>
      <c r="N23">
        <f t="shared" si="4"/>
        <v>0</v>
      </c>
      <c r="O23">
        <f t="shared" si="5"/>
        <v>1605</v>
      </c>
      <c r="P23">
        <f t="shared" si="2"/>
        <v>0</v>
      </c>
      <c r="Q23">
        <f t="shared" si="6"/>
        <v>0</v>
      </c>
      <c r="T23">
        <f t="shared" si="3"/>
        <v>0</v>
      </c>
      <c r="U23">
        <f t="shared" si="0"/>
        <v>0</v>
      </c>
      <c r="W23" s="49"/>
      <c r="X23" s="50"/>
    </row>
    <row r="24" spans="1:24" x14ac:dyDescent="0.3">
      <c r="A24" t="s">
        <v>144</v>
      </c>
      <c r="B24" t="s">
        <v>10</v>
      </c>
      <c r="C24">
        <v>78</v>
      </c>
      <c r="D24">
        <v>254780167</v>
      </c>
      <c r="E24" t="s">
        <v>11</v>
      </c>
      <c r="F24" t="s">
        <v>145</v>
      </c>
      <c r="G24" t="s">
        <v>11</v>
      </c>
      <c r="H24" t="s">
        <v>146</v>
      </c>
      <c r="I24" s="3" t="s">
        <v>3379</v>
      </c>
      <c r="J24" s="26" t="s">
        <v>4254</v>
      </c>
      <c r="K24">
        <v>49434</v>
      </c>
      <c r="L24">
        <v>49670</v>
      </c>
      <c r="M24">
        <f t="shared" si="1"/>
        <v>237</v>
      </c>
      <c r="N24">
        <f t="shared" si="4"/>
        <v>0</v>
      </c>
      <c r="O24">
        <f t="shared" si="5"/>
        <v>5655</v>
      </c>
      <c r="P24">
        <f t="shared" si="2"/>
        <v>0</v>
      </c>
      <c r="Q24">
        <f t="shared" si="6"/>
        <v>0</v>
      </c>
      <c r="T24">
        <f t="shared" si="3"/>
        <v>0</v>
      </c>
      <c r="U24">
        <f t="shared" si="0"/>
        <v>0</v>
      </c>
      <c r="W24" s="53" t="s">
        <v>4250</v>
      </c>
      <c r="X24" s="50">
        <f>COUNTIF(O2:O585, "&lt;0")</f>
        <v>56</v>
      </c>
    </row>
    <row r="25" spans="1:24" x14ac:dyDescent="0.3">
      <c r="A25" t="s">
        <v>147</v>
      </c>
      <c r="B25" t="s">
        <v>10</v>
      </c>
      <c r="C25">
        <v>380</v>
      </c>
      <c r="D25">
        <v>254780168</v>
      </c>
      <c r="E25" t="s">
        <v>11</v>
      </c>
      <c r="F25" t="s">
        <v>148</v>
      </c>
      <c r="G25" t="s">
        <v>11</v>
      </c>
      <c r="H25" t="s">
        <v>149</v>
      </c>
      <c r="I25" s="3" t="s">
        <v>3410</v>
      </c>
      <c r="J25" s="26" t="s">
        <v>4254</v>
      </c>
      <c r="K25">
        <v>49722</v>
      </c>
      <c r="L25">
        <v>50864</v>
      </c>
      <c r="M25">
        <f t="shared" si="1"/>
        <v>1143</v>
      </c>
      <c r="N25">
        <f t="shared" si="4"/>
        <v>0</v>
      </c>
      <c r="O25">
        <f t="shared" si="5"/>
        <v>53</v>
      </c>
      <c r="P25">
        <f t="shared" si="2"/>
        <v>1143</v>
      </c>
      <c r="Q25">
        <f t="shared" si="6"/>
        <v>1</v>
      </c>
      <c r="T25">
        <f t="shared" si="3"/>
        <v>0</v>
      </c>
      <c r="U25">
        <f t="shared" si="0"/>
        <v>1143</v>
      </c>
      <c r="W25" s="53" t="s">
        <v>4267</v>
      </c>
      <c r="X25" s="50">
        <f>MAX(P2:P585)</f>
        <v>18036</v>
      </c>
    </row>
    <row r="26" spans="1:24" x14ac:dyDescent="0.3">
      <c r="A26" t="s">
        <v>150</v>
      </c>
      <c r="B26" t="s">
        <v>10</v>
      </c>
      <c r="C26">
        <v>54</v>
      </c>
      <c r="D26">
        <v>254780169</v>
      </c>
      <c r="E26" t="s">
        <v>11</v>
      </c>
      <c r="F26" t="s">
        <v>151</v>
      </c>
      <c r="G26" t="s">
        <v>11</v>
      </c>
      <c r="H26" t="s">
        <v>11</v>
      </c>
      <c r="I26" s="3" t="s">
        <v>3379</v>
      </c>
      <c r="J26" s="26" t="s">
        <v>4254</v>
      </c>
      <c r="K26">
        <v>51202</v>
      </c>
      <c r="L26">
        <v>51366</v>
      </c>
      <c r="M26">
        <f t="shared" si="1"/>
        <v>165</v>
      </c>
      <c r="N26">
        <f t="shared" si="4"/>
        <v>0</v>
      </c>
      <c r="O26">
        <f t="shared" si="5"/>
        <v>339</v>
      </c>
      <c r="P26">
        <f t="shared" si="2"/>
        <v>0</v>
      </c>
      <c r="Q26">
        <f t="shared" si="6"/>
        <v>0</v>
      </c>
      <c r="T26">
        <f t="shared" si="3"/>
        <v>0</v>
      </c>
      <c r="U26">
        <f t="shared" si="0"/>
        <v>0</v>
      </c>
      <c r="W26" s="53" t="s">
        <v>4252</v>
      </c>
      <c r="X26" s="50">
        <f>COUNTIF(J2:J585, "=RNA")</f>
        <v>30</v>
      </c>
    </row>
    <row r="27" spans="1:24" x14ac:dyDescent="0.3">
      <c r="A27" t="s">
        <v>152</v>
      </c>
      <c r="B27" t="s">
        <v>10</v>
      </c>
      <c r="C27">
        <v>342</v>
      </c>
      <c r="D27">
        <v>254780170</v>
      </c>
      <c r="E27" t="s">
        <v>11</v>
      </c>
      <c r="F27" t="s">
        <v>153</v>
      </c>
      <c r="G27" t="s">
        <v>11</v>
      </c>
      <c r="H27" t="s">
        <v>154</v>
      </c>
      <c r="I27" s="3" t="s">
        <v>3411</v>
      </c>
      <c r="J27" s="26" t="s">
        <v>4254</v>
      </c>
      <c r="K27">
        <v>51506</v>
      </c>
      <c r="L27">
        <v>52534</v>
      </c>
      <c r="M27">
        <f t="shared" si="1"/>
        <v>1029</v>
      </c>
      <c r="N27">
        <f t="shared" si="4"/>
        <v>0</v>
      </c>
      <c r="O27">
        <f t="shared" si="5"/>
        <v>141</v>
      </c>
      <c r="P27">
        <f t="shared" si="2"/>
        <v>0</v>
      </c>
      <c r="Q27">
        <f t="shared" si="6"/>
        <v>1</v>
      </c>
      <c r="T27">
        <f t="shared" si="3"/>
        <v>0</v>
      </c>
      <c r="U27">
        <f t="shared" si="0"/>
        <v>1029</v>
      </c>
      <c r="W27" s="54" t="s">
        <v>4253</v>
      </c>
      <c r="X27" s="41">
        <f>584-X26</f>
        <v>554</v>
      </c>
    </row>
    <row r="28" spans="1:24" x14ac:dyDescent="0.3">
      <c r="A28" t="s">
        <v>155</v>
      </c>
      <c r="B28" t="s">
        <v>10</v>
      </c>
      <c r="C28">
        <v>398</v>
      </c>
      <c r="D28">
        <v>254780171</v>
      </c>
      <c r="E28" t="s">
        <v>156</v>
      </c>
      <c r="F28" t="s">
        <v>157</v>
      </c>
      <c r="G28" t="s">
        <v>11</v>
      </c>
      <c r="H28" t="s">
        <v>158</v>
      </c>
      <c r="I28" s="3" t="s">
        <v>3412</v>
      </c>
      <c r="J28" s="26" t="s">
        <v>4254</v>
      </c>
      <c r="K28">
        <v>52654</v>
      </c>
      <c r="L28">
        <v>53850</v>
      </c>
      <c r="M28">
        <f t="shared" si="1"/>
        <v>1197</v>
      </c>
      <c r="N28">
        <f t="shared" si="4"/>
        <v>0</v>
      </c>
      <c r="O28">
        <f t="shared" si="5"/>
        <v>121</v>
      </c>
      <c r="P28">
        <f t="shared" si="2"/>
        <v>0</v>
      </c>
      <c r="Q28">
        <f t="shared" si="6"/>
        <v>2</v>
      </c>
      <c r="T28">
        <f t="shared" si="3"/>
        <v>0</v>
      </c>
      <c r="U28">
        <f t="shared" si="0"/>
        <v>2226</v>
      </c>
    </row>
    <row r="29" spans="1:24" x14ac:dyDescent="0.3">
      <c r="A29" t="s">
        <v>159</v>
      </c>
      <c r="B29" t="s">
        <v>10</v>
      </c>
      <c r="C29">
        <v>386</v>
      </c>
      <c r="D29">
        <v>254780172</v>
      </c>
      <c r="E29" t="s">
        <v>160</v>
      </c>
      <c r="F29" t="s">
        <v>161</v>
      </c>
      <c r="G29" t="s">
        <v>11</v>
      </c>
      <c r="H29" t="s">
        <v>162</v>
      </c>
      <c r="I29" s="3" t="s">
        <v>3413</v>
      </c>
      <c r="J29" s="26" t="s">
        <v>4254</v>
      </c>
      <c r="K29">
        <v>53847</v>
      </c>
      <c r="L29">
        <v>55007</v>
      </c>
      <c r="M29">
        <f t="shared" si="1"/>
        <v>1161</v>
      </c>
      <c r="N29">
        <f t="shared" si="4"/>
        <v>0</v>
      </c>
      <c r="O29">
        <f t="shared" si="5"/>
        <v>-2</v>
      </c>
      <c r="P29">
        <f t="shared" si="2"/>
        <v>0</v>
      </c>
      <c r="Q29">
        <f t="shared" si="6"/>
        <v>3</v>
      </c>
      <c r="T29">
        <f t="shared" si="3"/>
        <v>0</v>
      </c>
      <c r="U29">
        <f t="shared" si="0"/>
        <v>3387</v>
      </c>
    </row>
    <row r="30" spans="1:24" x14ac:dyDescent="0.3">
      <c r="A30" t="s">
        <v>163</v>
      </c>
      <c r="B30" t="s">
        <v>10</v>
      </c>
      <c r="C30">
        <v>257</v>
      </c>
      <c r="D30">
        <v>254780173</v>
      </c>
      <c r="E30" t="s">
        <v>11</v>
      </c>
      <c r="F30" t="s">
        <v>164</v>
      </c>
      <c r="G30" t="s">
        <v>11</v>
      </c>
      <c r="H30" t="s">
        <v>165</v>
      </c>
      <c r="I30" s="3" t="s">
        <v>3414</v>
      </c>
      <c r="J30" s="26" t="s">
        <v>4254</v>
      </c>
      <c r="K30">
        <v>55022</v>
      </c>
      <c r="L30">
        <v>55795</v>
      </c>
      <c r="M30">
        <f t="shared" si="1"/>
        <v>774</v>
      </c>
      <c r="N30">
        <f t="shared" si="4"/>
        <v>0</v>
      </c>
      <c r="O30">
        <f t="shared" si="5"/>
        <v>16</v>
      </c>
      <c r="P30">
        <f t="shared" si="2"/>
        <v>0</v>
      </c>
      <c r="Q30">
        <f t="shared" si="6"/>
        <v>4</v>
      </c>
      <c r="T30">
        <f t="shared" si="3"/>
        <v>0</v>
      </c>
      <c r="U30">
        <f t="shared" si="0"/>
        <v>4161</v>
      </c>
    </row>
    <row r="31" spans="1:24" x14ac:dyDescent="0.3">
      <c r="A31" t="s">
        <v>4085</v>
      </c>
      <c r="B31" t="s">
        <v>10</v>
      </c>
      <c r="C31">
        <v>77</v>
      </c>
      <c r="D31">
        <v>346722692</v>
      </c>
      <c r="E31" t="s">
        <v>11</v>
      </c>
      <c r="F31" t="s">
        <v>4086</v>
      </c>
      <c r="G31" t="s">
        <v>11</v>
      </c>
      <c r="H31" t="s">
        <v>11</v>
      </c>
      <c r="I31" t="s">
        <v>4189</v>
      </c>
      <c r="J31" s="1" t="s">
        <v>69</v>
      </c>
      <c r="K31">
        <v>55938</v>
      </c>
      <c r="L31">
        <v>56014</v>
      </c>
      <c r="M31">
        <f t="shared" si="1"/>
        <v>77</v>
      </c>
      <c r="N31">
        <f t="shared" si="4"/>
        <v>0</v>
      </c>
      <c r="O31">
        <f t="shared" si="5"/>
        <v>144</v>
      </c>
      <c r="P31">
        <f t="shared" si="2"/>
        <v>0</v>
      </c>
      <c r="Q31">
        <f t="shared" si="6"/>
        <v>5</v>
      </c>
      <c r="T31">
        <f t="shared" si="3"/>
        <v>1</v>
      </c>
      <c r="U31">
        <f t="shared" si="0"/>
        <v>4238</v>
      </c>
    </row>
    <row r="32" spans="1:24" x14ac:dyDescent="0.3">
      <c r="A32" t="s">
        <v>166</v>
      </c>
      <c r="B32" t="s">
        <v>10</v>
      </c>
      <c r="C32">
        <v>78</v>
      </c>
      <c r="D32">
        <v>254780174</v>
      </c>
      <c r="E32" t="s">
        <v>11</v>
      </c>
      <c r="F32" t="s">
        <v>167</v>
      </c>
      <c r="G32" t="s">
        <v>11</v>
      </c>
      <c r="H32" t="s">
        <v>11</v>
      </c>
      <c r="I32" s="3" t="s">
        <v>3415</v>
      </c>
      <c r="J32" s="26" t="s">
        <v>4254</v>
      </c>
      <c r="K32">
        <v>56147</v>
      </c>
      <c r="L32">
        <v>56383</v>
      </c>
      <c r="M32">
        <f t="shared" si="1"/>
        <v>237</v>
      </c>
      <c r="N32">
        <f t="shared" si="4"/>
        <v>0</v>
      </c>
      <c r="O32">
        <f t="shared" si="5"/>
        <v>134</v>
      </c>
      <c r="P32">
        <f t="shared" si="2"/>
        <v>0</v>
      </c>
      <c r="Q32">
        <f t="shared" si="6"/>
        <v>6</v>
      </c>
      <c r="T32">
        <f t="shared" si="3"/>
        <v>1</v>
      </c>
      <c r="U32">
        <f t="shared" si="0"/>
        <v>4475</v>
      </c>
    </row>
    <row r="33" spans="1:21" x14ac:dyDescent="0.3">
      <c r="A33" t="s">
        <v>4087</v>
      </c>
      <c r="B33" t="s">
        <v>10</v>
      </c>
      <c r="C33">
        <v>76</v>
      </c>
      <c r="D33">
        <v>346722692</v>
      </c>
      <c r="E33" t="s">
        <v>11</v>
      </c>
      <c r="F33" t="s">
        <v>4088</v>
      </c>
      <c r="G33" t="s">
        <v>11</v>
      </c>
      <c r="H33" t="s">
        <v>11</v>
      </c>
      <c r="I33" t="s">
        <v>4190</v>
      </c>
      <c r="J33" s="1" t="s">
        <v>69</v>
      </c>
      <c r="K33">
        <v>56410</v>
      </c>
      <c r="L33">
        <v>56485</v>
      </c>
      <c r="M33">
        <f t="shared" si="1"/>
        <v>76</v>
      </c>
      <c r="N33">
        <f t="shared" si="4"/>
        <v>0</v>
      </c>
      <c r="O33">
        <f t="shared" si="5"/>
        <v>28</v>
      </c>
      <c r="P33">
        <f t="shared" si="2"/>
        <v>4551</v>
      </c>
      <c r="Q33">
        <f t="shared" si="6"/>
        <v>7</v>
      </c>
      <c r="T33">
        <f t="shared" si="3"/>
        <v>1</v>
      </c>
      <c r="U33">
        <f t="shared" si="0"/>
        <v>4551</v>
      </c>
    </row>
    <row r="34" spans="1:21" x14ac:dyDescent="0.3">
      <c r="A34" t="s">
        <v>168</v>
      </c>
      <c r="B34" t="s">
        <v>10</v>
      </c>
      <c r="C34">
        <v>38</v>
      </c>
      <c r="D34">
        <v>254780175</v>
      </c>
      <c r="E34" t="s">
        <v>11</v>
      </c>
      <c r="F34" t="s">
        <v>169</v>
      </c>
      <c r="G34" t="s">
        <v>11</v>
      </c>
      <c r="H34" t="s">
        <v>11</v>
      </c>
      <c r="I34" s="3" t="s">
        <v>3379</v>
      </c>
      <c r="J34" s="26" t="s">
        <v>4254</v>
      </c>
      <c r="K34">
        <v>57190</v>
      </c>
      <c r="L34">
        <v>57306</v>
      </c>
      <c r="M34">
        <f t="shared" si="1"/>
        <v>117</v>
      </c>
      <c r="N34">
        <f t="shared" si="4"/>
        <v>0</v>
      </c>
      <c r="O34">
        <f t="shared" si="5"/>
        <v>706</v>
      </c>
      <c r="P34">
        <f t="shared" si="2"/>
        <v>0</v>
      </c>
      <c r="Q34">
        <f t="shared" si="6"/>
        <v>0</v>
      </c>
      <c r="T34">
        <f t="shared" si="3"/>
        <v>1</v>
      </c>
      <c r="U34">
        <f t="shared" si="0"/>
        <v>0</v>
      </c>
    </row>
    <row r="35" spans="1:21" x14ac:dyDescent="0.3">
      <c r="A35" t="s">
        <v>170</v>
      </c>
      <c r="B35" t="s">
        <v>10</v>
      </c>
      <c r="C35">
        <v>119</v>
      </c>
      <c r="D35">
        <v>254780176</v>
      </c>
      <c r="E35" t="s">
        <v>11</v>
      </c>
      <c r="F35" t="s">
        <v>171</v>
      </c>
      <c r="G35" t="s">
        <v>11</v>
      </c>
      <c r="H35" t="s">
        <v>11</v>
      </c>
      <c r="I35" s="3" t="s">
        <v>3379</v>
      </c>
      <c r="J35" s="26" t="s">
        <v>4254</v>
      </c>
      <c r="K35">
        <v>57340</v>
      </c>
      <c r="L35">
        <v>57699</v>
      </c>
      <c r="M35">
        <f t="shared" si="1"/>
        <v>360</v>
      </c>
      <c r="N35">
        <f t="shared" si="4"/>
        <v>0</v>
      </c>
      <c r="O35">
        <f t="shared" si="5"/>
        <v>35</v>
      </c>
      <c r="P35">
        <f t="shared" si="2"/>
        <v>360</v>
      </c>
      <c r="Q35">
        <f t="shared" si="6"/>
        <v>1</v>
      </c>
      <c r="T35">
        <f t="shared" si="3"/>
        <v>0</v>
      </c>
      <c r="U35">
        <f t="shared" si="0"/>
        <v>360</v>
      </c>
    </row>
    <row r="36" spans="1:21" x14ac:dyDescent="0.3">
      <c r="A36" t="s">
        <v>4089</v>
      </c>
      <c r="B36" t="s">
        <v>10</v>
      </c>
      <c r="C36">
        <v>85</v>
      </c>
      <c r="D36">
        <v>346722692</v>
      </c>
      <c r="E36" t="s">
        <v>11</v>
      </c>
      <c r="F36" t="s">
        <v>4090</v>
      </c>
      <c r="G36" t="s">
        <v>11</v>
      </c>
      <c r="H36" t="s">
        <v>11</v>
      </c>
      <c r="I36" t="s">
        <v>4191</v>
      </c>
      <c r="J36" s="1" t="s">
        <v>69</v>
      </c>
      <c r="K36">
        <v>58021</v>
      </c>
      <c r="L36">
        <v>58105</v>
      </c>
      <c r="M36">
        <f t="shared" si="1"/>
        <v>85</v>
      </c>
      <c r="N36">
        <f t="shared" si="4"/>
        <v>0</v>
      </c>
      <c r="O36">
        <f t="shared" si="5"/>
        <v>323</v>
      </c>
      <c r="P36">
        <f t="shared" si="2"/>
        <v>0</v>
      </c>
      <c r="Q36">
        <f t="shared" si="6"/>
        <v>0</v>
      </c>
      <c r="T36">
        <f t="shared" si="3"/>
        <v>1</v>
      </c>
      <c r="U36">
        <f t="shared" si="0"/>
        <v>0</v>
      </c>
    </row>
    <row r="37" spans="1:21" x14ac:dyDescent="0.3">
      <c r="A37" t="s">
        <v>172</v>
      </c>
      <c r="B37" t="s">
        <v>10</v>
      </c>
      <c r="C37">
        <v>257</v>
      </c>
      <c r="D37">
        <v>254780177</v>
      </c>
      <c r="E37" t="s">
        <v>173</v>
      </c>
      <c r="F37" t="s">
        <v>174</v>
      </c>
      <c r="G37" t="s">
        <v>11</v>
      </c>
      <c r="H37" t="s">
        <v>175</v>
      </c>
      <c r="I37" s="3" t="s">
        <v>3416</v>
      </c>
      <c r="J37" s="26" t="s">
        <v>4254</v>
      </c>
      <c r="K37">
        <v>58120</v>
      </c>
      <c r="L37">
        <v>58893</v>
      </c>
      <c r="M37">
        <f t="shared" si="1"/>
        <v>774</v>
      </c>
      <c r="N37">
        <f t="shared" si="4"/>
        <v>0</v>
      </c>
      <c r="O37">
        <f t="shared" si="5"/>
        <v>16</v>
      </c>
      <c r="P37">
        <f t="shared" si="2"/>
        <v>774</v>
      </c>
      <c r="Q37">
        <f t="shared" si="6"/>
        <v>1</v>
      </c>
      <c r="T37">
        <f t="shared" si="3"/>
        <v>1</v>
      </c>
      <c r="U37">
        <f t="shared" si="0"/>
        <v>774</v>
      </c>
    </row>
    <row r="38" spans="1:21" x14ac:dyDescent="0.3">
      <c r="A38" t="s">
        <v>180</v>
      </c>
      <c r="B38" t="s">
        <v>10</v>
      </c>
      <c r="C38">
        <v>75</v>
      </c>
      <c r="D38">
        <v>254780179</v>
      </c>
      <c r="E38" t="s">
        <v>11</v>
      </c>
      <c r="F38" t="s">
        <v>181</v>
      </c>
      <c r="G38" t="s">
        <v>11</v>
      </c>
      <c r="H38" t="s">
        <v>11</v>
      </c>
      <c r="I38" s="3" t="s">
        <v>3379</v>
      </c>
      <c r="J38" s="26" t="s">
        <v>4254</v>
      </c>
      <c r="K38">
        <v>60126</v>
      </c>
      <c r="L38">
        <v>60353</v>
      </c>
      <c r="M38">
        <f t="shared" si="1"/>
        <v>228</v>
      </c>
      <c r="N38">
        <f t="shared" si="4"/>
        <v>0</v>
      </c>
      <c r="O38">
        <f t="shared" si="5"/>
        <v>1234</v>
      </c>
      <c r="P38">
        <f t="shared" si="2"/>
        <v>0</v>
      </c>
      <c r="Q38">
        <f t="shared" si="6"/>
        <v>0</v>
      </c>
      <c r="T38">
        <f t="shared" si="3"/>
        <v>0</v>
      </c>
      <c r="U38">
        <f t="shared" si="0"/>
        <v>0</v>
      </c>
    </row>
    <row r="39" spans="1:21" x14ac:dyDescent="0.3">
      <c r="A39" t="s">
        <v>197</v>
      </c>
      <c r="B39" t="s">
        <v>10</v>
      </c>
      <c r="C39">
        <v>959</v>
      </c>
      <c r="D39">
        <v>254780184</v>
      </c>
      <c r="E39" t="s">
        <v>198</v>
      </c>
      <c r="F39" t="s">
        <v>199</v>
      </c>
      <c r="G39" t="s">
        <v>11</v>
      </c>
      <c r="H39" t="s">
        <v>200</v>
      </c>
      <c r="I39" s="3" t="s">
        <v>3422</v>
      </c>
      <c r="J39" s="26" t="s">
        <v>4254</v>
      </c>
      <c r="K39">
        <v>66299</v>
      </c>
      <c r="L39">
        <v>69178</v>
      </c>
      <c r="M39">
        <f t="shared" si="1"/>
        <v>2880</v>
      </c>
      <c r="N39">
        <f t="shared" si="4"/>
        <v>0</v>
      </c>
      <c r="O39">
        <f t="shared" si="5"/>
        <v>5947</v>
      </c>
      <c r="P39">
        <f t="shared" si="2"/>
        <v>0</v>
      </c>
      <c r="Q39">
        <f t="shared" si="6"/>
        <v>0</v>
      </c>
      <c r="T39">
        <f t="shared" si="3"/>
        <v>0</v>
      </c>
      <c r="U39">
        <f t="shared" si="0"/>
        <v>0</v>
      </c>
    </row>
    <row r="40" spans="1:21" x14ac:dyDescent="0.3">
      <c r="A40" t="s">
        <v>201</v>
      </c>
      <c r="B40" t="s">
        <v>10</v>
      </c>
      <c r="C40">
        <v>458</v>
      </c>
      <c r="D40">
        <v>254780185</v>
      </c>
      <c r="E40" t="s">
        <v>202</v>
      </c>
      <c r="F40" t="s">
        <v>203</v>
      </c>
      <c r="G40" t="s">
        <v>11</v>
      </c>
      <c r="H40" t="s">
        <v>204</v>
      </c>
      <c r="I40" s="3" t="s">
        <v>3423</v>
      </c>
      <c r="J40" s="26" t="s">
        <v>4254</v>
      </c>
      <c r="K40">
        <v>69401</v>
      </c>
      <c r="L40">
        <v>70777</v>
      </c>
      <c r="M40">
        <f t="shared" si="1"/>
        <v>1377</v>
      </c>
      <c r="N40">
        <f t="shared" si="4"/>
        <v>0</v>
      </c>
      <c r="O40">
        <f t="shared" si="5"/>
        <v>224</v>
      </c>
      <c r="P40">
        <f t="shared" si="2"/>
        <v>0</v>
      </c>
      <c r="Q40">
        <f t="shared" si="6"/>
        <v>0</v>
      </c>
      <c r="T40">
        <f t="shared" si="3"/>
        <v>0</v>
      </c>
      <c r="U40">
        <f t="shared" si="0"/>
        <v>0</v>
      </c>
    </row>
    <row r="41" spans="1:21" x14ac:dyDescent="0.3">
      <c r="A41" t="s">
        <v>215</v>
      </c>
      <c r="B41" t="s">
        <v>10</v>
      </c>
      <c r="C41">
        <v>54</v>
      </c>
      <c r="D41">
        <v>254780189</v>
      </c>
      <c r="E41" t="s">
        <v>11</v>
      </c>
      <c r="F41" t="s">
        <v>216</v>
      </c>
      <c r="G41" t="s">
        <v>11</v>
      </c>
      <c r="H41" t="s">
        <v>11</v>
      </c>
      <c r="I41" s="3" t="s">
        <v>3379</v>
      </c>
      <c r="J41" s="26" t="s">
        <v>4254</v>
      </c>
      <c r="K41">
        <v>75488</v>
      </c>
      <c r="L41">
        <v>75652</v>
      </c>
      <c r="M41">
        <f t="shared" si="1"/>
        <v>165</v>
      </c>
      <c r="N41">
        <f t="shared" si="4"/>
        <v>0</v>
      </c>
      <c r="O41">
        <f t="shared" si="5"/>
        <v>4712</v>
      </c>
      <c r="P41">
        <f t="shared" si="2"/>
        <v>0</v>
      </c>
      <c r="Q41">
        <f t="shared" si="6"/>
        <v>0</v>
      </c>
      <c r="T41">
        <f t="shared" si="3"/>
        <v>0</v>
      </c>
      <c r="U41">
        <f t="shared" si="0"/>
        <v>0</v>
      </c>
    </row>
    <row r="42" spans="1:21" x14ac:dyDescent="0.3">
      <c r="A42" t="s">
        <v>217</v>
      </c>
      <c r="B42" t="s">
        <v>10</v>
      </c>
      <c r="C42">
        <v>463</v>
      </c>
      <c r="D42">
        <v>254780190</v>
      </c>
      <c r="E42" t="s">
        <v>218</v>
      </c>
      <c r="F42" t="s">
        <v>219</v>
      </c>
      <c r="G42" t="s">
        <v>11</v>
      </c>
      <c r="H42" t="s">
        <v>220</v>
      </c>
      <c r="I42" s="3" t="s">
        <v>3426</v>
      </c>
      <c r="J42" s="26" t="s">
        <v>4254</v>
      </c>
      <c r="K42">
        <v>76170</v>
      </c>
      <c r="L42">
        <v>77561</v>
      </c>
      <c r="M42">
        <f t="shared" si="1"/>
        <v>1392</v>
      </c>
      <c r="N42">
        <f t="shared" si="4"/>
        <v>0</v>
      </c>
      <c r="O42">
        <f t="shared" si="5"/>
        <v>519</v>
      </c>
      <c r="P42">
        <f t="shared" si="2"/>
        <v>0</v>
      </c>
      <c r="Q42">
        <f t="shared" si="6"/>
        <v>0</v>
      </c>
      <c r="T42">
        <f t="shared" si="3"/>
        <v>0</v>
      </c>
      <c r="U42">
        <f t="shared" si="0"/>
        <v>0</v>
      </c>
    </row>
    <row r="43" spans="1:21" x14ac:dyDescent="0.3">
      <c r="A43" t="s">
        <v>232</v>
      </c>
      <c r="B43" t="s">
        <v>10</v>
      </c>
      <c r="C43">
        <v>74</v>
      </c>
      <c r="D43">
        <v>254780194</v>
      </c>
      <c r="E43" t="s">
        <v>233</v>
      </c>
      <c r="F43" t="s">
        <v>234</v>
      </c>
      <c r="G43" t="s">
        <v>11</v>
      </c>
      <c r="H43" t="s">
        <v>235</v>
      </c>
      <c r="I43" s="3" t="s">
        <v>3430</v>
      </c>
      <c r="J43" s="26" t="s">
        <v>4254</v>
      </c>
      <c r="K43">
        <v>83786</v>
      </c>
      <c r="L43">
        <v>84010</v>
      </c>
      <c r="M43">
        <f t="shared" si="1"/>
        <v>225</v>
      </c>
      <c r="N43">
        <f t="shared" si="4"/>
        <v>0</v>
      </c>
      <c r="O43">
        <f t="shared" si="5"/>
        <v>6226</v>
      </c>
      <c r="P43">
        <f t="shared" si="2"/>
        <v>0</v>
      </c>
      <c r="Q43">
        <f t="shared" si="6"/>
        <v>0</v>
      </c>
      <c r="T43">
        <f t="shared" si="3"/>
        <v>0</v>
      </c>
      <c r="U43">
        <f t="shared" si="0"/>
        <v>0</v>
      </c>
    </row>
    <row r="44" spans="1:21" x14ac:dyDescent="0.3">
      <c r="A44" t="s">
        <v>4091</v>
      </c>
      <c r="B44" t="s">
        <v>10</v>
      </c>
      <c r="C44">
        <v>75</v>
      </c>
      <c r="D44">
        <v>346722692</v>
      </c>
      <c r="E44" t="s">
        <v>11</v>
      </c>
      <c r="F44" t="s">
        <v>4092</v>
      </c>
      <c r="G44" t="s">
        <v>11</v>
      </c>
      <c r="H44" t="s">
        <v>11</v>
      </c>
      <c r="I44" t="s">
        <v>4192</v>
      </c>
      <c r="J44" s="1" t="s">
        <v>69</v>
      </c>
      <c r="K44">
        <v>85055</v>
      </c>
      <c r="L44">
        <v>85129</v>
      </c>
      <c r="M44">
        <f t="shared" si="1"/>
        <v>75</v>
      </c>
      <c r="N44">
        <f t="shared" si="4"/>
        <v>0</v>
      </c>
      <c r="O44">
        <f t="shared" si="5"/>
        <v>1046</v>
      </c>
      <c r="P44">
        <f t="shared" si="2"/>
        <v>0</v>
      </c>
      <c r="Q44">
        <f t="shared" si="6"/>
        <v>0</v>
      </c>
      <c r="T44">
        <f t="shared" si="3"/>
        <v>1</v>
      </c>
      <c r="U44">
        <f t="shared" si="0"/>
        <v>0</v>
      </c>
    </row>
    <row r="45" spans="1:21" x14ac:dyDescent="0.3">
      <c r="A45" t="s">
        <v>245</v>
      </c>
      <c r="B45" t="s">
        <v>10</v>
      </c>
      <c r="C45">
        <v>69</v>
      </c>
      <c r="D45">
        <v>254780198</v>
      </c>
      <c r="E45" t="s">
        <v>11</v>
      </c>
      <c r="F45" t="s">
        <v>246</v>
      </c>
      <c r="G45" t="s">
        <v>11</v>
      </c>
      <c r="H45" t="s">
        <v>11</v>
      </c>
      <c r="I45" s="3" t="s">
        <v>3379</v>
      </c>
      <c r="J45" s="26" t="s">
        <v>4254</v>
      </c>
      <c r="K45">
        <v>89046</v>
      </c>
      <c r="L45">
        <v>89255</v>
      </c>
      <c r="M45">
        <f t="shared" si="1"/>
        <v>210</v>
      </c>
      <c r="N45">
        <f t="shared" si="4"/>
        <v>0</v>
      </c>
      <c r="O45">
        <f t="shared" si="5"/>
        <v>3918</v>
      </c>
      <c r="P45">
        <f t="shared" si="2"/>
        <v>0</v>
      </c>
      <c r="Q45">
        <f t="shared" si="6"/>
        <v>0</v>
      </c>
      <c r="T45">
        <f t="shared" si="3"/>
        <v>1</v>
      </c>
      <c r="U45">
        <f t="shared" si="0"/>
        <v>0</v>
      </c>
    </row>
    <row r="46" spans="1:21" x14ac:dyDescent="0.3">
      <c r="A46" t="s">
        <v>247</v>
      </c>
      <c r="B46" t="s">
        <v>10</v>
      </c>
      <c r="C46">
        <v>160</v>
      </c>
      <c r="D46">
        <v>254780199</v>
      </c>
      <c r="E46" t="s">
        <v>11</v>
      </c>
      <c r="F46" t="s">
        <v>248</v>
      </c>
      <c r="G46" t="s">
        <v>11</v>
      </c>
      <c r="H46" t="s">
        <v>11</v>
      </c>
      <c r="I46" s="3" t="s">
        <v>3433</v>
      </c>
      <c r="J46" s="26" t="s">
        <v>4254</v>
      </c>
      <c r="K46">
        <v>89418</v>
      </c>
      <c r="L46">
        <v>89900</v>
      </c>
      <c r="M46">
        <f t="shared" si="1"/>
        <v>483</v>
      </c>
      <c r="N46">
        <f t="shared" si="4"/>
        <v>0</v>
      </c>
      <c r="O46">
        <f t="shared" si="5"/>
        <v>164</v>
      </c>
      <c r="P46">
        <f t="shared" si="2"/>
        <v>0</v>
      </c>
      <c r="Q46">
        <f t="shared" si="6"/>
        <v>1</v>
      </c>
      <c r="T46">
        <f t="shared" si="3"/>
        <v>0</v>
      </c>
      <c r="U46">
        <f t="shared" si="0"/>
        <v>483</v>
      </c>
    </row>
    <row r="47" spans="1:21" x14ac:dyDescent="0.3">
      <c r="A47" t="s">
        <v>249</v>
      </c>
      <c r="B47" t="s">
        <v>10</v>
      </c>
      <c r="C47">
        <v>343</v>
      </c>
      <c r="D47">
        <v>254780200</v>
      </c>
      <c r="E47" t="s">
        <v>250</v>
      </c>
      <c r="F47" t="s">
        <v>251</v>
      </c>
      <c r="G47" t="s">
        <v>11</v>
      </c>
      <c r="H47" t="s">
        <v>252</v>
      </c>
      <c r="I47" s="3" t="s">
        <v>3434</v>
      </c>
      <c r="J47" s="26" t="s">
        <v>4254</v>
      </c>
      <c r="K47">
        <v>90066</v>
      </c>
      <c r="L47">
        <v>91097</v>
      </c>
      <c r="M47">
        <f t="shared" si="1"/>
        <v>1032</v>
      </c>
      <c r="N47">
        <f t="shared" si="4"/>
        <v>0</v>
      </c>
      <c r="O47">
        <f t="shared" si="5"/>
        <v>167</v>
      </c>
      <c r="P47">
        <f t="shared" si="2"/>
        <v>1515</v>
      </c>
      <c r="Q47">
        <f t="shared" si="6"/>
        <v>2</v>
      </c>
      <c r="T47">
        <f t="shared" si="3"/>
        <v>0</v>
      </c>
      <c r="U47">
        <f t="shared" si="0"/>
        <v>1515</v>
      </c>
    </row>
    <row r="48" spans="1:21" x14ac:dyDescent="0.3">
      <c r="A48" t="s">
        <v>267</v>
      </c>
      <c r="B48" t="s">
        <v>10</v>
      </c>
      <c r="C48">
        <v>424</v>
      </c>
      <c r="D48">
        <v>254780206</v>
      </c>
      <c r="E48" t="s">
        <v>268</v>
      </c>
      <c r="F48" t="s">
        <v>269</v>
      </c>
      <c r="G48" t="s">
        <v>11</v>
      </c>
      <c r="H48" t="s">
        <v>270</v>
      </c>
      <c r="I48" s="3" t="s">
        <v>3436</v>
      </c>
      <c r="J48" s="26" t="s">
        <v>4254</v>
      </c>
      <c r="K48">
        <v>96451</v>
      </c>
      <c r="L48">
        <v>97725</v>
      </c>
      <c r="M48">
        <f t="shared" si="1"/>
        <v>1275</v>
      </c>
      <c r="N48">
        <f t="shared" si="4"/>
        <v>0</v>
      </c>
      <c r="O48">
        <f t="shared" si="5"/>
        <v>5355</v>
      </c>
      <c r="P48">
        <f t="shared" si="2"/>
        <v>0</v>
      </c>
      <c r="Q48">
        <f t="shared" si="6"/>
        <v>0</v>
      </c>
      <c r="T48">
        <f t="shared" si="3"/>
        <v>0</v>
      </c>
      <c r="U48">
        <f t="shared" si="0"/>
        <v>0</v>
      </c>
    </row>
    <row r="49" spans="1:21" x14ac:dyDescent="0.3">
      <c r="A49" t="s">
        <v>271</v>
      </c>
      <c r="B49" t="s">
        <v>10</v>
      </c>
      <c r="C49">
        <v>98</v>
      </c>
      <c r="D49">
        <v>254780207</v>
      </c>
      <c r="E49" t="s">
        <v>11</v>
      </c>
      <c r="F49" t="s">
        <v>272</v>
      </c>
      <c r="G49" t="s">
        <v>11</v>
      </c>
      <c r="H49" t="s">
        <v>11</v>
      </c>
      <c r="I49" s="3" t="s">
        <v>3379</v>
      </c>
      <c r="J49" s="26" t="s">
        <v>4254</v>
      </c>
      <c r="K49">
        <v>97816</v>
      </c>
      <c r="L49">
        <v>98112</v>
      </c>
      <c r="M49">
        <f t="shared" si="1"/>
        <v>297</v>
      </c>
      <c r="N49">
        <f t="shared" si="4"/>
        <v>0</v>
      </c>
      <c r="O49">
        <f t="shared" si="5"/>
        <v>92</v>
      </c>
      <c r="P49">
        <f t="shared" si="2"/>
        <v>297</v>
      </c>
      <c r="Q49">
        <f t="shared" si="6"/>
        <v>1</v>
      </c>
      <c r="T49">
        <f t="shared" si="3"/>
        <v>0</v>
      </c>
      <c r="U49">
        <f t="shared" si="0"/>
        <v>297</v>
      </c>
    </row>
    <row r="50" spans="1:21" x14ac:dyDescent="0.3">
      <c r="A50" t="s">
        <v>273</v>
      </c>
      <c r="B50" t="s">
        <v>10</v>
      </c>
      <c r="C50">
        <v>66</v>
      </c>
      <c r="D50">
        <v>254780208</v>
      </c>
      <c r="E50" t="s">
        <v>11</v>
      </c>
      <c r="F50" t="s">
        <v>274</v>
      </c>
      <c r="G50" t="s">
        <v>11</v>
      </c>
      <c r="H50" t="s">
        <v>11</v>
      </c>
      <c r="I50" s="3" t="s">
        <v>3379</v>
      </c>
      <c r="J50" s="26" t="s">
        <v>4254</v>
      </c>
      <c r="K50">
        <v>98389</v>
      </c>
      <c r="L50">
        <v>98589</v>
      </c>
      <c r="M50">
        <f t="shared" si="1"/>
        <v>201</v>
      </c>
      <c r="N50">
        <f t="shared" si="4"/>
        <v>0</v>
      </c>
      <c r="O50">
        <f t="shared" si="5"/>
        <v>278</v>
      </c>
      <c r="P50">
        <f t="shared" si="2"/>
        <v>0</v>
      </c>
      <c r="Q50">
        <f t="shared" si="6"/>
        <v>0</v>
      </c>
      <c r="T50">
        <f t="shared" si="3"/>
        <v>0</v>
      </c>
      <c r="U50">
        <f t="shared" si="0"/>
        <v>0</v>
      </c>
    </row>
    <row r="51" spans="1:21" x14ac:dyDescent="0.3">
      <c r="A51" t="s">
        <v>275</v>
      </c>
      <c r="B51" t="s">
        <v>10</v>
      </c>
      <c r="C51">
        <v>51</v>
      </c>
      <c r="D51">
        <v>254780209</v>
      </c>
      <c r="E51" t="s">
        <v>11</v>
      </c>
      <c r="F51" t="s">
        <v>276</v>
      </c>
      <c r="G51" t="s">
        <v>11</v>
      </c>
      <c r="H51" t="s">
        <v>11</v>
      </c>
      <c r="I51" s="3" t="s">
        <v>3379</v>
      </c>
      <c r="J51" s="26" t="s">
        <v>4254</v>
      </c>
      <c r="K51">
        <v>99491</v>
      </c>
      <c r="L51">
        <v>99646</v>
      </c>
      <c r="M51">
        <f t="shared" si="1"/>
        <v>156</v>
      </c>
      <c r="N51">
        <f t="shared" si="4"/>
        <v>0</v>
      </c>
      <c r="O51">
        <f t="shared" si="5"/>
        <v>903</v>
      </c>
      <c r="P51">
        <f t="shared" si="2"/>
        <v>0</v>
      </c>
      <c r="Q51">
        <f t="shared" si="6"/>
        <v>0</v>
      </c>
      <c r="T51">
        <f t="shared" si="3"/>
        <v>0</v>
      </c>
      <c r="U51">
        <f t="shared" si="0"/>
        <v>0</v>
      </c>
    </row>
    <row r="52" spans="1:21" x14ac:dyDescent="0.3">
      <c r="A52" t="s">
        <v>277</v>
      </c>
      <c r="B52" t="s">
        <v>10</v>
      </c>
      <c r="C52">
        <v>57</v>
      </c>
      <c r="D52">
        <v>254780210</v>
      </c>
      <c r="E52" t="s">
        <v>11</v>
      </c>
      <c r="F52" t="s">
        <v>278</v>
      </c>
      <c r="G52" t="s">
        <v>11</v>
      </c>
      <c r="H52" t="s">
        <v>11</v>
      </c>
      <c r="I52" s="3" t="s">
        <v>3379</v>
      </c>
      <c r="J52" s="26" t="s">
        <v>4254</v>
      </c>
      <c r="K52">
        <v>99710</v>
      </c>
      <c r="L52">
        <v>99883</v>
      </c>
      <c r="M52">
        <f t="shared" si="1"/>
        <v>174</v>
      </c>
      <c r="N52">
        <f t="shared" si="4"/>
        <v>0</v>
      </c>
      <c r="O52">
        <f t="shared" si="5"/>
        <v>65</v>
      </c>
      <c r="P52">
        <f t="shared" si="2"/>
        <v>174</v>
      </c>
      <c r="Q52">
        <f t="shared" si="6"/>
        <v>1</v>
      </c>
      <c r="T52">
        <f t="shared" si="3"/>
        <v>0</v>
      </c>
      <c r="U52">
        <f t="shared" si="0"/>
        <v>174</v>
      </c>
    </row>
    <row r="53" spans="1:21" x14ac:dyDescent="0.3">
      <c r="A53" t="s">
        <v>281</v>
      </c>
      <c r="B53" t="s">
        <v>10</v>
      </c>
      <c r="C53">
        <v>157</v>
      </c>
      <c r="D53">
        <v>254780212</v>
      </c>
      <c r="E53" t="s">
        <v>11</v>
      </c>
      <c r="F53" t="s">
        <v>282</v>
      </c>
      <c r="G53" t="s">
        <v>11</v>
      </c>
      <c r="H53" t="s">
        <v>283</v>
      </c>
      <c r="I53" s="3" t="s">
        <v>3437</v>
      </c>
      <c r="J53" s="26" t="s">
        <v>4254</v>
      </c>
      <c r="K53">
        <v>100088</v>
      </c>
      <c r="L53">
        <v>100561</v>
      </c>
      <c r="M53">
        <f t="shared" si="1"/>
        <v>474</v>
      </c>
      <c r="N53">
        <f t="shared" si="4"/>
        <v>0</v>
      </c>
      <c r="O53">
        <f t="shared" si="5"/>
        <v>206</v>
      </c>
      <c r="P53">
        <f t="shared" si="2"/>
        <v>0</v>
      </c>
      <c r="Q53">
        <f t="shared" si="6"/>
        <v>0</v>
      </c>
      <c r="T53">
        <f t="shared" si="3"/>
        <v>0</v>
      </c>
      <c r="U53">
        <f t="shared" si="0"/>
        <v>0</v>
      </c>
    </row>
    <row r="54" spans="1:21" x14ac:dyDescent="0.3">
      <c r="A54" t="s">
        <v>284</v>
      </c>
      <c r="B54" t="s">
        <v>10</v>
      </c>
      <c r="C54">
        <v>63</v>
      </c>
      <c r="D54">
        <v>254780213</v>
      </c>
      <c r="E54" t="s">
        <v>11</v>
      </c>
      <c r="F54" t="s">
        <v>285</v>
      </c>
      <c r="G54" t="s">
        <v>11</v>
      </c>
      <c r="H54" t="s">
        <v>11</v>
      </c>
      <c r="I54" s="3" t="s">
        <v>3379</v>
      </c>
      <c r="J54" s="26" t="s">
        <v>4254</v>
      </c>
      <c r="K54">
        <v>100932</v>
      </c>
      <c r="L54">
        <v>101123</v>
      </c>
      <c r="M54">
        <f t="shared" si="1"/>
        <v>192</v>
      </c>
      <c r="N54">
        <f t="shared" si="4"/>
        <v>0</v>
      </c>
      <c r="O54">
        <f t="shared" si="5"/>
        <v>372</v>
      </c>
      <c r="P54">
        <f t="shared" si="2"/>
        <v>0</v>
      </c>
      <c r="Q54">
        <f t="shared" si="6"/>
        <v>0</v>
      </c>
      <c r="T54">
        <f t="shared" si="3"/>
        <v>0</v>
      </c>
      <c r="U54">
        <f t="shared" si="0"/>
        <v>0</v>
      </c>
    </row>
    <row r="55" spans="1:21" x14ac:dyDescent="0.3">
      <c r="A55" t="s">
        <v>303</v>
      </c>
      <c r="B55" t="s">
        <v>10</v>
      </c>
      <c r="C55">
        <v>117</v>
      </c>
      <c r="D55">
        <v>254780219</v>
      </c>
      <c r="E55" t="s">
        <v>11</v>
      </c>
      <c r="F55" t="s">
        <v>304</v>
      </c>
      <c r="G55" t="s">
        <v>11</v>
      </c>
      <c r="H55" t="s">
        <v>11</v>
      </c>
      <c r="I55" s="3" t="s">
        <v>3379</v>
      </c>
      <c r="J55" s="26" t="s">
        <v>4254</v>
      </c>
      <c r="K55">
        <v>106620</v>
      </c>
      <c r="L55">
        <v>106973</v>
      </c>
      <c r="M55">
        <f t="shared" si="1"/>
        <v>354</v>
      </c>
      <c r="N55">
        <f t="shared" si="4"/>
        <v>0</v>
      </c>
      <c r="O55">
        <f t="shared" si="5"/>
        <v>5498</v>
      </c>
      <c r="P55">
        <f t="shared" si="2"/>
        <v>0</v>
      </c>
      <c r="Q55">
        <f t="shared" si="6"/>
        <v>0</v>
      </c>
      <c r="T55">
        <f t="shared" si="3"/>
        <v>0</v>
      </c>
      <c r="U55">
        <f t="shared" si="0"/>
        <v>0</v>
      </c>
    </row>
    <row r="56" spans="1:21" x14ac:dyDescent="0.3">
      <c r="A56" t="s">
        <v>305</v>
      </c>
      <c r="B56" t="s">
        <v>10</v>
      </c>
      <c r="C56">
        <v>97</v>
      </c>
      <c r="D56">
        <v>254780220</v>
      </c>
      <c r="E56" t="s">
        <v>11</v>
      </c>
      <c r="F56" t="s">
        <v>306</v>
      </c>
      <c r="G56" t="s">
        <v>11</v>
      </c>
      <c r="H56" t="s">
        <v>11</v>
      </c>
      <c r="I56" s="3" t="s">
        <v>3379</v>
      </c>
      <c r="J56" s="26" t="s">
        <v>4254</v>
      </c>
      <c r="K56">
        <v>107082</v>
      </c>
      <c r="L56">
        <v>107375</v>
      </c>
      <c r="M56">
        <f t="shared" si="1"/>
        <v>294</v>
      </c>
      <c r="N56">
        <f t="shared" si="4"/>
        <v>0</v>
      </c>
      <c r="O56">
        <f t="shared" si="5"/>
        <v>110</v>
      </c>
      <c r="P56">
        <f t="shared" si="2"/>
        <v>0</v>
      </c>
      <c r="Q56">
        <f t="shared" si="6"/>
        <v>1</v>
      </c>
      <c r="T56">
        <f t="shared" si="3"/>
        <v>0</v>
      </c>
      <c r="U56">
        <f t="shared" si="0"/>
        <v>294</v>
      </c>
    </row>
    <row r="57" spans="1:21" x14ac:dyDescent="0.3">
      <c r="A57" t="s">
        <v>307</v>
      </c>
      <c r="B57" t="s">
        <v>10</v>
      </c>
      <c r="C57">
        <v>97</v>
      </c>
      <c r="D57">
        <v>254780221</v>
      </c>
      <c r="E57" t="s">
        <v>11</v>
      </c>
      <c r="F57" t="s">
        <v>308</v>
      </c>
      <c r="G57" t="s">
        <v>11</v>
      </c>
      <c r="H57" t="s">
        <v>11</v>
      </c>
      <c r="I57" s="3" t="s">
        <v>3379</v>
      </c>
      <c r="J57" s="26" t="s">
        <v>4254</v>
      </c>
      <c r="K57">
        <v>107532</v>
      </c>
      <c r="L57">
        <v>107825</v>
      </c>
      <c r="M57">
        <f t="shared" si="1"/>
        <v>294</v>
      </c>
      <c r="N57">
        <f t="shared" si="4"/>
        <v>0</v>
      </c>
      <c r="O57">
        <f t="shared" si="5"/>
        <v>158</v>
      </c>
      <c r="P57">
        <f t="shared" si="2"/>
        <v>588</v>
      </c>
      <c r="Q57">
        <f t="shared" si="6"/>
        <v>2</v>
      </c>
      <c r="T57">
        <f t="shared" si="3"/>
        <v>0</v>
      </c>
      <c r="U57">
        <f t="shared" si="0"/>
        <v>588</v>
      </c>
    </row>
    <row r="58" spans="1:21" x14ac:dyDescent="0.3">
      <c r="A58" t="s">
        <v>309</v>
      </c>
      <c r="B58" t="s">
        <v>10</v>
      </c>
      <c r="C58">
        <v>686</v>
      </c>
      <c r="D58">
        <v>254780222</v>
      </c>
      <c r="E58" t="s">
        <v>11</v>
      </c>
      <c r="F58" t="s">
        <v>310</v>
      </c>
      <c r="G58" t="s">
        <v>11</v>
      </c>
      <c r="H58" t="s">
        <v>311</v>
      </c>
      <c r="I58" s="3" t="s">
        <v>3442</v>
      </c>
      <c r="J58" s="26" t="s">
        <v>4254</v>
      </c>
      <c r="K58">
        <v>108048</v>
      </c>
      <c r="L58">
        <v>110108</v>
      </c>
      <c r="M58">
        <f t="shared" si="1"/>
        <v>2061</v>
      </c>
      <c r="N58">
        <f t="shared" si="4"/>
        <v>0</v>
      </c>
      <c r="O58">
        <f t="shared" si="5"/>
        <v>224</v>
      </c>
      <c r="P58">
        <f t="shared" si="2"/>
        <v>0</v>
      </c>
      <c r="Q58">
        <f t="shared" si="6"/>
        <v>0</v>
      </c>
      <c r="T58">
        <f t="shared" si="3"/>
        <v>0</v>
      </c>
      <c r="U58">
        <f t="shared" si="0"/>
        <v>0</v>
      </c>
    </row>
    <row r="59" spans="1:21" x14ac:dyDescent="0.3">
      <c r="A59" t="s">
        <v>312</v>
      </c>
      <c r="B59" t="s">
        <v>10</v>
      </c>
      <c r="C59">
        <v>360</v>
      </c>
      <c r="D59">
        <v>254780223</v>
      </c>
      <c r="E59" t="s">
        <v>11</v>
      </c>
      <c r="F59" t="s">
        <v>313</v>
      </c>
      <c r="G59" t="s">
        <v>11</v>
      </c>
      <c r="H59" t="s">
        <v>314</v>
      </c>
      <c r="I59" s="3" t="s">
        <v>3443</v>
      </c>
      <c r="J59" s="26" t="s">
        <v>4254</v>
      </c>
      <c r="K59">
        <v>110290</v>
      </c>
      <c r="L59">
        <v>111372</v>
      </c>
      <c r="M59">
        <f t="shared" si="1"/>
        <v>1083</v>
      </c>
      <c r="N59">
        <f t="shared" si="4"/>
        <v>0</v>
      </c>
      <c r="O59">
        <f t="shared" si="5"/>
        <v>183</v>
      </c>
      <c r="P59">
        <f t="shared" si="2"/>
        <v>1083</v>
      </c>
      <c r="Q59">
        <f t="shared" si="6"/>
        <v>1</v>
      </c>
      <c r="T59">
        <f t="shared" si="3"/>
        <v>0</v>
      </c>
      <c r="U59">
        <f t="shared" si="0"/>
        <v>1083</v>
      </c>
    </row>
    <row r="60" spans="1:21" x14ac:dyDescent="0.3">
      <c r="A60" t="s">
        <v>318</v>
      </c>
      <c r="B60" t="s">
        <v>10</v>
      </c>
      <c r="C60">
        <v>189</v>
      </c>
      <c r="D60">
        <v>254780225</v>
      </c>
      <c r="E60" t="s">
        <v>319</v>
      </c>
      <c r="F60" t="s">
        <v>320</v>
      </c>
      <c r="G60" t="s">
        <v>11</v>
      </c>
      <c r="H60" t="s">
        <v>321</v>
      </c>
      <c r="I60" s="3" t="s">
        <v>3444</v>
      </c>
      <c r="J60" s="26" t="s">
        <v>4254</v>
      </c>
      <c r="K60">
        <v>113144</v>
      </c>
      <c r="L60">
        <v>113713</v>
      </c>
      <c r="M60">
        <f t="shared" si="1"/>
        <v>570</v>
      </c>
      <c r="N60">
        <f t="shared" si="4"/>
        <v>0</v>
      </c>
      <c r="O60">
        <f t="shared" si="5"/>
        <v>1773</v>
      </c>
      <c r="P60">
        <f t="shared" si="2"/>
        <v>0</v>
      </c>
      <c r="Q60">
        <f t="shared" si="6"/>
        <v>0</v>
      </c>
      <c r="T60">
        <f t="shared" si="3"/>
        <v>0</v>
      </c>
      <c r="U60">
        <f t="shared" si="0"/>
        <v>0</v>
      </c>
    </row>
    <row r="61" spans="1:21" x14ac:dyDescent="0.3">
      <c r="A61" t="s">
        <v>322</v>
      </c>
      <c r="B61" t="s">
        <v>10</v>
      </c>
      <c r="C61">
        <v>367</v>
      </c>
      <c r="D61">
        <v>254780226</v>
      </c>
      <c r="E61" t="s">
        <v>11</v>
      </c>
      <c r="F61" t="s">
        <v>323</v>
      </c>
      <c r="G61" t="s">
        <v>11</v>
      </c>
      <c r="H61" t="s">
        <v>324</v>
      </c>
      <c r="I61" s="3" t="s">
        <v>3445</v>
      </c>
      <c r="J61" s="26" t="s">
        <v>4254</v>
      </c>
      <c r="K61">
        <v>113918</v>
      </c>
      <c r="L61">
        <v>115021</v>
      </c>
      <c r="M61">
        <f t="shared" si="1"/>
        <v>1104</v>
      </c>
      <c r="N61">
        <f t="shared" si="4"/>
        <v>0</v>
      </c>
      <c r="O61">
        <f t="shared" si="5"/>
        <v>206</v>
      </c>
      <c r="P61">
        <f t="shared" si="2"/>
        <v>0</v>
      </c>
      <c r="Q61">
        <f t="shared" si="6"/>
        <v>0</v>
      </c>
      <c r="T61">
        <f t="shared" si="3"/>
        <v>0</v>
      </c>
      <c r="U61">
        <f t="shared" si="0"/>
        <v>0</v>
      </c>
    </row>
    <row r="62" spans="1:21" x14ac:dyDescent="0.3">
      <c r="A62" t="s">
        <v>325</v>
      </c>
      <c r="B62" t="s">
        <v>10</v>
      </c>
      <c r="C62">
        <v>426</v>
      </c>
      <c r="D62">
        <v>254780227</v>
      </c>
      <c r="E62" t="s">
        <v>326</v>
      </c>
      <c r="F62" t="s">
        <v>327</v>
      </c>
      <c r="G62" t="s">
        <v>11</v>
      </c>
      <c r="H62" t="s">
        <v>328</v>
      </c>
      <c r="I62" s="3" t="s">
        <v>3446</v>
      </c>
      <c r="J62" s="26" t="s">
        <v>4254</v>
      </c>
      <c r="K62">
        <v>115253</v>
      </c>
      <c r="L62">
        <v>116533</v>
      </c>
      <c r="M62">
        <f t="shared" si="1"/>
        <v>1281</v>
      </c>
      <c r="N62">
        <f t="shared" si="4"/>
        <v>0</v>
      </c>
      <c r="O62">
        <f t="shared" si="5"/>
        <v>233</v>
      </c>
      <c r="P62">
        <f t="shared" si="2"/>
        <v>0</v>
      </c>
      <c r="Q62">
        <f t="shared" si="6"/>
        <v>0</v>
      </c>
      <c r="T62">
        <f t="shared" si="3"/>
        <v>0</v>
      </c>
      <c r="U62">
        <f t="shared" si="0"/>
        <v>0</v>
      </c>
    </row>
    <row r="63" spans="1:21" x14ac:dyDescent="0.3">
      <c r="A63" t="s">
        <v>329</v>
      </c>
      <c r="B63" t="s">
        <v>10</v>
      </c>
      <c r="C63">
        <v>346</v>
      </c>
      <c r="D63">
        <v>254780228</v>
      </c>
      <c r="E63" t="s">
        <v>11</v>
      </c>
      <c r="F63" t="s">
        <v>330</v>
      </c>
      <c r="G63" t="s">
        <v>11</v>
      </c>
      <c r="H63" t="s">
        <v>331</v>
      </c>
      <c r="I63" s="3" t="s">
        <v>3379</v>
      </c>
      <c r="J63" s="26" t="s">
        <v>4254</v>
      </c>
      <c r="K63">
        <v>116798</v>
      </c>
      <c r="L63">
        <v>117838</v>
      </c>
      <c r="M63">
        <f t="shared" si="1"/>
        <v>1041</v>
      </c>
      <c r="N63">
        <f t="shared" si="4"/>
        <v>0</v>
      </c>
      <c r="O63">
        <f t="shared" si="5"/>
        <v>266</v>
      </c>
      <c r="P63">
        <f t="shared" si="2"/>
        <v>0</v>
      </c>
      <c r="Q63">
        <f t="shared" si="6"/>
        <v>0</v>
      </c>
      <c r="T63">
        <f t="shared" si="3"/>
        <v>0</v>
      </c>
      <c r="U63">
        <f t="shared" si="0"/>
        <v>0</v>
      </c>
    </row>
    <row r="64" spans="1:21" x14ac:dyDescent="0.3">
      <c r="A64" t="s">
        <v>335</v>
      </c>
      <c r="B64" t="s">
        <v>10</v>
      </c>
      <c r="C64">
        <v>96</v>
      </c>
      <c r="D64">
        <v>254780230</v>
      </c>
      <c r="E64" t="s">
        <v>11</v>
      </c>
      <c r="F64" t="s">
        <v>336</v>
      </c>
      <c r="G64" t="s">
        <v>11</v>
      </c>
      <c r="H64" t="s">
        <v>11</v>
      </c>
      <c r="I64" s="3" t="s">
        <v>3379</v>
      </c>
      <c r="J64" s="26" t="s">
        <v>4254</v>
      </c>
      <c r="K64">
        <v>124546</v>
      </c>
      <c r="L64">
        <v>124836</v>
      </c>
      <c r="M64">
        <f t="shared" si="1"/>
        <v>291</v>
      </c>
      <c r="N64">
        <f t="shared" si="4"/>
        <v>0</v>
      </c>
      <c r="O64">
        <f t="shared" si="5"/>
        <v>6709</v>
      </c>
      <c r="P64">
        <f t="shared" si="2"/>
        <v>0</v>
      </c>
      <c r="Q64">
        <f t="shared" si="6"/>
        <v>0</v>
      </c>
      <c r="T64">
        <f t="shared" si="3"/>
        <v>0</v>
      </c>
      <c r="U64">
        <f t="shared" si="0"/>
        <v>0</v>
      </c>
    </row>
    <row r="65" spans="1:21" x14ac:dyDescent="0.3">
      <c r="A65" t="s">
        <v>337</v>
      </c>
      <c r="B65" t="s">
        <v>10</v>
      </c>
      <c r="C65">
        <v>98</v>
      </c>
      <c r="D65">
        <v>254780231</v>
      </c>
      <c r="E65" t="s">
        <v>11</v>
      </c>
      <c r="F65" t="s">
        <v>338</v>
      </c>
      <c r="G65" t="s">
        <v>11</v>
      </c>
      <c r="H65" t="s">
        <v>11</v>
      </c>
      <c r="I65" s="3" t="s">
        <v>3379</v>
      </c>
      <c r="J65" s="26" t="s">
        <v>4254</v>
      </c>
      <c r="K65">
        <v>124869</v>
      </c>
      <c r="L65">
        <v>125165</v>
      </c>
      <c r="M65">
        <f t="shared" si="1"/>
        <v>297</v>
      </c>
      <c r="N65">
        <f t="shared" si="4"/>
        <v>0</v>
      </c>
      <c r="O65">
        <f t="shared" si="5"/>
        <v>34</v>
      </c>
      <c r="P65">
        <f t="shared" si="2"/>
        <v>297</v>
      </c>
      <c r="Q65">
        <f t="shared" si="6"/>
        <v>1</v>
      </c>
      <c r="T65">
        <f t="shared" si="3"/>
        <v>0</v>
      </c>
      <c r="U65">
        <f t="shared" si="0"/>
        <v>297</v>
      </c>
    </row>
    <row r="66" spans="1:21" x14ac:dyDescent="0.3">
      <c r="A66" t="s">
        <v>472</v>
      </c>
      <c r="B66" t="s">
        <v>10</v>
      </c>
      <c r="C66">
        <v>171</v>
      </c>
      <c r="D66">
        <v>254780267</v>
      </c>
      <c r="E66" t="s">
        <v>473</v>
      </c>
      <c r="F66" t="s">
        <v>474</v>
      </c>
      <c r="G66" t="s">
        <v>11</v>
      </c>
      <c r="H66" t="s">
        <v>475</v>
      </c>
      <c r="I66" s="3" t="s">
        <v>3480</v>
      </c>
      <c r="J66" s="26" t="s">
        <v>4254</v>
      </c>
      <c r="K66">
        <v>148507</v>
      </c>
      <c r="L66">
        <v>149022</v>
      </c>
      <c r="M66">
        <f t="shared" si="1"/>
        <v>516</v>
      </c>
      <c r="N66">
        <f t="shared" si="4"/>
        <v>0</v>
      </c>
      <c r="O66">
        <f t="shared" si="5"/>
        <v>23343</v>
      </c>
      <c r="P66">
        <f t="shared" si="2"/>
        <v>0</v>
      </c>
      <c r="Q66">
        <f t="shared" si="6"/>
        <v>0</v>
      </c>
      <c r="T66">
        <f t="shared" si="3"/>
        <v>0</v>
      </c>
      <c r="U66">
        <f t="shared" ref="U66:U129" si="8">IF(Q66 &lt;&gt; 0, M66 + U65, 0)</f>
        <v>0</v>
      </c>
    </row>
    <row r="67" spans="1:21" x14ac:dyDescent="0.3">
      <c r="A67" t="s">
        <v>476</v>
      </c>
      <c r="B67" t="s">
        <v>10</v>
      </c>
      <c r="C67">
        <v>443</v>
      </c>
      <c r="D67">
        <v>254780268</v>
      </c>
      <c r="E67" t="s">
        <v>11</v>
      </c>
      <c r="F67" t="s">
        <v>477</v>
      </c>
      <c r="G67" t="s">
        <v>11</v>
      </c>
      <c r="H67" t="s">
        <v>478</v>
      </c>
      <c r="I67" s="3" t="s">
        <v>3481</v>
      </c>
      <c r="J67" s="26" t="s">
        <v>4254</v>
      </c>
      <c r="K67">
        <v>149019</v>
      </c>
      <c r="L67">
        <v>150350</v>
      </c>
      <c r="M67">
        <f t="shared" ref="M67:M130" si="9">ABS(K67-L67)+1</f>
        <v>1332</v>
      </c>
      <c r="N67">
        <f t="shared" si="4"/>
        <v>0</v>
      </c>
      <c r="O67">
        <f t="shared" si="5"/>
        <v>-2</v>
      </c>
      <c r="P67">
        <f t="shared" ref="P67:P130" si="10">IF(U68 &lt;&gt; 0, 0, U67)</f>
        <v>0</v>
      </c>
      <c r="Q67">
        <f t="shared" si="6"/>
        <v>1</v>
      </c>
      <c r="T67">
        <f t="shared" ref="T67:T130" si="11">IF(O67&gt;0, IF(J67 = "CDS", IF(J66 = "RNA", 1, 0), 0), 0)+IF(O67&gt;0, IF(J67 = "RNA", IF(J66 = "CDS", 1, 0), 0), 0)</f>
        <v>0</v>
      </c>
      <c r="U67">
        <f t="shared" si="8"/>
        <v>1332</v>
      </c>
    </row>
    <row r="68" spans="1:21" x14ac:dyDescent="0.3">
      <c r="A68" t="s">
        <v>479</v>
      </c>
      <c r="B68" t="s">
        <v>10</v>
      </c>
      <c r="C68">
        <v>179</v>
      </c>
      <c r="D68">
        <v>254780269</v>
      </c>
      <c r="E68" t="s">
        <v>480</v>
      </c>
      <c r="F68" t="s">
        <v>481</v>
      </c>
      <c r="G68" t="s">
        <v>11</v>
      </c>
      <c r="H68" t="s">
        <v>482</v>
      </c>
      <c r="I68" s="3" t="s">
        <v>3482</v>
      </c>
      <c r="J68" s="26" t="s">
        <v>4254</v>
      </c>
      <c r="K68">
        <v>150442</v>
      </c>
      <c r="L68">
        <v>150981</v>
      </c>
      <c r="M68">
        <f t="shared" si="9"/>
        <v>540</v>
      </c>
      <c r="N68">
        <f t="shared" ref="N68:N131" si="12">IF(O68&lt;0, IF(J68 = "CDS", IF(J67 = "RNA", 1, 0), 0), 0)+IF(O68&lt;0, IF(J68 = "RNA", IF(J67 = "CDS", 1, 0), 0), 0)</f>
        <v>0</v>
      </c>
      <c r="O68">
        <f t="shared" ref="O68:O131" si="13">K68-L67+1</f>
        <v>93</v>
      </c>
      <c r="P68">
        <f t="shared" si="10"/>
        <v>1872</v>
      </c>
      <c r="Q68">
        <f t="shared" ref="Q68:Q131" si="14">IF(O68&lt;R$1, Q67 + 1, 0)</f>
        <v>2</v>
      </c>
      <c r="T68">
        <f t="shared" si="11"/>
        <v>0</v>
      </c>
      <c r="U68">
        <f t="shared" si="8"/>
        <v>1872</v>
      </c>
    </row>
    <row r="69" spans="1:21" x14ac:dyDescent="0.3">
      <c r="A69" t="s">
        <v>498</v>
      </c>
      <c r="B69" t="s">
        <v>10</v>
      </c>
      <c r="C69">
        <v>317</v>
      </c>
      <c r="D69">
        <v>254780274</v>
      </c>
      <c r="E69" t="s">
        <v>11</v>
      </c>
      <c r="F69" t="s">
        <v>499</v>
      </c>
      <c r="G69" t="s">
        <v>11</v>
      </c>
      <c r="H69" t="s">
        <v>500</v>
      </c>
      <c r="I69" s="3" t="s">
        <v>3487</v>
      </c>
      <c r="J69" s="26" t="s">
        <v>4254</v>
      </c>
      <c r="K69">
        <v>158391</v>
      </c>
      <c r="L69">
        <v>159344</v>
      </c>
      <c r="M69">
        <f t="shared" si="9"/>
        <v>954</v>
      </c>
      <c r="N69">
        <f t="shared" si="12"/>
        <v>0</v>
      </c>
      <c r="O69">
        <f t="shared" si="13"/>
        <v>7411</v>
      </c>
      <c r="P69">
        <f t="shared" si="10"/>
        <v>0</v>
      </c>
      <c r="Q69">
        <f t="shared" si="14"/>
        <v>0</v>
      </c>
      <c r="T69">
        <f t="shared" si="11"/>
        <v>0</v>
      </c>
      <c r="U69">
        <f t="shared" si="8"/>
        <v>0</v>
      </c>
    </row>
    <row r="70" spans="1:21" x14ac:dyDescent="0.3">
      <c r="A70" t="s">
        <v>4093</v>
      </c>
      <c r="B70" t="s">
        <v>10</v>
      </c>
      <c r="C70">
        <v>76</v>
      </c>
      <c r="D70">
        <v>346722692</v>
      </c>
      <c r="E70" t="s">
        <v>11</v>
      </c>
      <c r="F70" t="s">
        <v>4094</v>
      </c>
      <c r="G70" t="s">
        <v>11</v>
      </c>
      <c r="H70" t="s">
        <v>11</v>
      </c>
      <c r="I70" t="s">
        <v>4193</v>
      </c>
      <c r="J70" s="1" t="s">
        <v>69</v>
      </c>
      <c r="K70">
        <v>159622</v>
      </c>
      <c r="L70">
        <v>159697</v>
      </c>
      <c r="M70">
        <f t="shared" si="9"/>
        <v>76</v>
      </c>
      <c r="N70">
        <f t="shared" si="12"/>
        <v>0</v>
      </c>
      <c r="O70">
        <f t="shared" si="13"/>
        <v>279</v>
      </c>
      <c r="P70">
        <f t="shared" si="10"/>
        <v>0</v>
      </c>
      <c r="Q70">
        <f t="shared" si="14"/>
        <v>0</v>
      </c>
      <c r="T70">
        <f t="shared" si="11"/>
        <v>1</v>
      </c>
      <c r="U70">
        <f t="shared" si="8"/>
        <v>0</v>
      </c>
    </row>
    <row r="71" spans="1:21" x14ac:dyDescent="0.3">
      <c r="A71" t="s">
        <v>508</v>
      </c>
      <c r="B71" t="s">
        <v>10</v>
      </c>
      <c r="C71">
        <v>976</v>
      </c>
      <c r="D71">
        <v>254780277</v>
      </c>
      <c r="E71" t="s">
        <v>11</v>
      </c>
      <c r="F71" t="s">
        <v>509</v>
      </c>
      <c r="G71" t="s">
        <v>11</v>
      </c>
      <c r="H71" t="s">
        <v>24</v>
      </c>
      <c r="I71" s="3" t="s">
        <v>3490</v>
      </c>
      <c r="J71" s="26" t="s">
        <v>4254</v>
      </c>
      <c r="K71">
        <v>161960</v>
      </c>
      <c r="L71">
        <v>164890</v>
      </c>
      <c r="M71">
        <f t="shared" si="9"/>
        <v>2931</v>
      </c>
      <c r="N71">
        <f t="shared" si="12"/>
        <v>0</v>
      </c>
      <c r="O71">
        <f t="shared" si="13"/>
        <v>2264</v>
      </c>
      <c r="P71">
        <f t="shared" si="10"/>
        <v>0</v>
      </c>
      <c r="Q71">
        <f t="shared" si="14"/>
        <v>0</v>
      </c>
      <c r="T71">
        <f t="shared" si="11"/>
        <v>1</v>
      </c>
      <c r="U71">
        <f t="shared" si="8"/>
        <v>0</v>
      </c>
    </row>
    <row r="72" spans="1:21" x14ac:dyDescent="0.3">
      <c r="A72" t="s">
        <v>538</v>
      </c>
      <c r="B72" t="s">
        <v>10</v>
      </c>
      <c r="C72">
        <v>109</v>
      </c>
      <c r="D72">
        <v>254780287</v>
      </c>
      <c r="E72" t="s">
        <v>11</v>
      </c>
      <c r="F72" t="s">
        <v>539</v>
      </c>
      <c r="G72" t="s">
        <v>11</v>
      </c>
      <c r="H72" t="s">
        <v>540</v>
      </c>
      <c r="I72" s="3" t="s">
        <v>3499</v>
      </c>
      <c r="J72" s="26" t="s">
        <v>4254</v>
      </c>
      <c r="K72">
        <v>176457</v>
      </c>
      <c r="L72">
        <v>176786</v>
      </c>
      <c r="M72">
        <f t="shared" si="9"/>
        <v>330</v>
      </c>
      <c r="N72">
        <f t="shared" si="12"/>
        <v>0</v>
      </c>
      <c r="O72">
        <f t="shared" si="13"/>
        <v>11568</v>
      </c>
      <c r="P72">
        <f t="shared" si="10"/>
        <v>0</v>
      </c>
      <c r="Q72">
        <f t="shared" si="14"/>
        <v>0</v>
      </c>
      <c r="T72">
        <f t="shared" si="11"/>
        <v>0</v>
      </c>
      <c r="U72">
        <f t="shared" si="8"/>
        <v>0</v>
      </c>
    </row>
    <row r="73" spans="1:21" x14ac:dyDescent="0.3">
      <c r="A73" t="s">
        <v>541</v>
      </c>
      <c r="B73" t="s">
        <v>10</v>
      </c>
      <c r="C73">
        <v>281</v>
      </c>
      <c r="D73">
        <v>254780288</v>
      </c>
      <c r="E73" t="s">
        <v>542</v>
      </c>
      <c r="F73" t="s">
        <v>543</v>
      </c>
      <c r="G73" t="s">
        <v>11</v>
      </c>
      <c r="H73" t="s">
        <v>544</v>
      </c>
      <c r="I73" s="3" t="s">
        <v>3500</v>
      </c>
      <c r="J73" s="26" t="s">
        <v>4254</v>
      </c>
      <c r="K73">
        <v>176801</v>
      </c>
      <c r="L73">
        <v>177646</v>
      </c>
      <c r="M73">
        <f t="shared" si="9"/>
        <v>846</v>
      </c>
      <c r="N73">
        <f t="shared" si="12"/>
        <v>0</v>
      </c>
      <c r="O73">
        <f t="shared" si="13"/>
        <v>16</v>
      </c>
      <c r="P73">
        <f t="shared" si="10"/>
        <v>846</v>
      </c>
      <c r="Q73">
        <f t="shared" si="14"/>
        <v>1</v>
      </c>
      <c r="T73">
        <f t="shared" si="11"/>
        <v>0</v>
      </c>
      <c r="U73">
        <f t="shared" si="8"/>
        <v>846</v>
      </c>
    </row>
    <row r="74" spans="1:21" x14ac:dyDescent="0.3">
      <c r="A74" t="s">
        <v>549</v>
      </c>
      <c r="B74" t="s">
        <v>10</v>
      </c>
      <c r="C74">
        <v>332</v>
      </c>
      <c r="D74">
        <v>254780290</v>
      </c>
      <c r="E74" t="s">
        <v>11</v>
      </c>
      <c r="F74" t="s">
        <v>550</v>
      </c>
      <c r="G74" t="s">
        <v>11</v>
      </c>
      <c r="H74" t="s">
        <v>551</v>
      </c>
      <c r="I74" s="3" t="s">
        <v>3502</v>
      </c>
      <c r="J74" s="26" t="s">
        <v>4254</v>
      </c>
      <c r="K74">
        <v>180474</v>
      </c>
      <c r="L74">
        <v>181472</v>
      </c>
      <c r="M74">
        <f t="shared" si="9"/>
        <v>999</v>
      </c>
      <c r="N74">
        <f t="shared" si="12"/>
        <v>0</v>
      </c>
      <c r="O74">
        <f t="shared" si="13"/>
        <v>2829</v>
      </c>
      <c r="P74">
        <f t="shared" si="10"/>
        <v>0</v>
      </c>
      <c r="Q74">
        <f t="shared" si="14"/>
        <v>0</v>
      </c>
      <c r="T74">
        <f t="shared" si="11"/>
        <v>0</v>
      </c>
      <c r="U74">
        <f t="shared" si="8"/>
        <v>0</v>
      </c>
    </row>
    <row r="75" spans="1:21" x14ac:dyDescent="0.3">
      <c r="A75" t="s">
        <v>552</v>
      </c>
      <c r="B75" t="s">
        <v>10</v>
      </c>
      <c r="C75">
        <v>475</v>
      </c>
      <c r="D75">
        <v>254780291</v>
      </c>
      <c r="E75" t="s">
        <v>11</v>
      </c>
      <c r="F75" t="s">
        <v>553</v>
      </c>
      <c r="G75" t="s">
        <v>11</v>
      </c>
      <c r="H75" t="s">
        <v>11</v>
      </c>
      <c r="I75" s="3" t="s">
        <v>3379</v>
      </c>
      <c r="J75" s="26" t="s">
        <v>4254</v>
      </c>
      <c r="K75">
        <v>181640</v>
      </c>
      <c r="L75">
        <v>183067</v>
      </c>
      <c r="M75">
        <f t="shared" si="9"/>
        <v>1428</v>
      </c>
      <c r="N75">
        <f t="shared" si="12"/>
        <v>0</v>
      </c>
      <c r="O75">
        <f t="shared" si="13"/>
        <v>169</v>
      </c>
      <c r="P75">
        <f t="shared" si="10"/>
        <v>1428</v>
      </c>
      <c r="Q75">
        <f t="shared" si="14"/>
        <v>1</v>
      </c>
      <c r="T75">
        <f t="shared" si="11"/>
        <v>0</v>
      </c>
      <c r="U75">
        <f t="shared" si="8"/>
        <v>1428</v>
      </c>
    </row>
    <row r="76" spans="1:21" x14ac:dyDescent="0.3">
      <c r="A76" t="s">
        <v>554</v>
      </c>
      <c r="B76" t="s">
        <v>10</v>
      </c>
      <c r="C76">
        <v>155</v>
      </c>
      <c r="D76">
        <v>254780292</v>
      </c>
      <c r="E76" t="s">
        <v>555</v>
      </c>
      <c r="F76" t="s">
        <v>556</v>
      </c>
      <c r="G76" t="s">
        <v>11</v>
      </c>
      <c r="H76" t="s">
        <v>557</v>
      </c>
      <c r="I76" s="3" t="s">
        <v>3503</v>
      </c>
      <c r="J76" s="26" t="s">
        <v>4254</v>
      </c>
      <c r="K76">
        <v>183368</v>
      </c>
      <c r="L76">
        <v>183835</v>
      </c>
      <c r="M76">
        <f t="shared" si="9"/>
        <v>468</v>
      </c>
      <c r="N76">
        <f t="shared" si="12"/>
        <v>0</v>
      </c>
      <c r="O76">
        <f t="shared" si="13"/>
        <v>302</v>
      </c>
      <c r="P76">
        <f t="shared" si="10"/>
        <v>0</v>
      </c>
      <c r="Q76">
        <f t="shared" si="14"/>
        <v>0</v>
      </c>
      <c r="T76">
        <f t="shared" si="11"/>
        <v>0</v>
      </c>
      <c r="U76">
        <f t="shared" si="8"/>
        <v>0</v>
      </c>
    </row>
    <row r="77" spans="1:21" x14ac:dyDescent="0.3">
      <c r="A77" t="s">
        <v>558</v>
      </c>
      <c r="B77" t="s">
        <v>10</v>
      </c>
      <c r="C77">
        <v>170</v>
      </c>
      <c r="D77">
        <v>254780293</v>
      </c>
      <c r="E77" t="s">
        <v>559</v>
      </c>
      <c r="F77" t="s">
        <v>560</v>
      </c>
      <c r="G77" t="s">
        <v>11</v>
      </c>
      <c r="H77" t="s">
        <v>561</v>
      </c>
      <c r="I77" s="3" t="s">
        <v>3504</v>
      </c>
      <c r="J77" s="26" t="s">
        <v>4254</v>
      </c>
      <c r="K77">
        <v>183838</v>
      </c>
      <c r="L77">
        <v>184350</v>
      </c>
      <c r="M77">
        <f t="shared" si="9"/>
        <v>513</v>
      </c>
      <c r="N77">
        <f t="shared" si="12"/>
        <v>0</v>
      </c>
      <c r="O77">
        <f t="shared" si="13"/>
        <v>4</v>
      </c>
      <c r="P77">
        <f t="shared" si="10"/>
        <v>0</v>
      </c>
      <c r="Q77">
        <f t="shared" si="14"/>
        <v>1</v>
      </c>
      <c r="T77">
        <f t="shared" si="11"/>
        <v>0</v>
      </c>
      <c r="U77">
        <f t="shared" si="8"/>
        <v>513</v>
      </c>
    </row>
    <row r="78" spans="1:21" x14ac:dyDescent="0.3">
      <c r="A78" t="s">
        <v>562</v>
      </c>
      <c r="B78" t="s">
        <v>10</v>
      </c>
      <c r="C78">
        <v>311</v>
      </c>
      <c r="D78">
        <v>254780294</v>
      </c>
      <c r="E78" t="s">
        <v>11</v>
      </c>
      <c r="F78" t="s">
        <v>563</v>
      </c>
      <c r="G78" t="s">
        <v>11</v>
      </c>
      <c r="H78" t="s">
        <v>564</v>
      </c>
      <c r="I78" s="3" t="s">
        <v>3505</v>
      </c>
      <c r="J78" s="26" t="s">
        <v>4254</v>
      </c>
      <c r="K78">
        <v>184511</v>
      </c>
      <c r="L78">
        <v>185446</v>
      </c>
      <c r="M78">
        <f t="shared" si="9"/>
        <v>936</v>
      </c>
      <c r="N78">
        <f t="shared" si="12"/>
        <v>0</v>
      </c>
      <c r="O78">
        <f t="shared" si="13"/>
        <v>162</v>
      </c>
      <c r="P78">
        <f t="shared" si="10"/>
        <v>1449</v>
      </c>
      <c r="Q78">
        <f t="shared" si="14"/>
        <v>2</v>
      </c>
      <c r="T78">
        <f t="shared" si="11"/>
        <v>0</v>
      </c>
      <c r="U78">
        <f t="shared" si="8"/>
        <v>1449</v>
      </c>
    </row>
    <row r="79" spans="1:21" x14ac:dyDescent="0.3">
      <c r="A79" t="s">
        <v>578</v>
      </c>
      <c r="B79" t="s">
        <v>10</v>
      </c>
      <c r="C79">
        <v>118</v>
      </c>
      <c r="D79">
        <v>254780298</v>
      </c>
      <c r="E79" t="s">
        <v>11</v>
      </c>
      <c r="F79" t="s">
        <v>579</v>
      </c>
      <c r="G79" t="s">
        <v>11</v>
      </c>
      <c r="H79" t="s">
        <v>11</v>
      </c>
      <c r="I79" s="3" t="s">
        <v>3509</v>
      </c>
      <c r="J79" s="26" t="s">
        <v>4254</v>
      </c>
      <c r="K79">
        <v>188291</v>
      </c>
      <c r="L79">
        <v>188647</v>
      </c>
      <c r="M79">
        <f t="shared" si="9"/>
        <v>357</v>
      </c>
      <c r="N79">
        <f t="shared" si="12"/>
        <v>0</v>
      </c>
      <c r="O79">
        <f t="shared" si="13"/>
        <v>2846</v>
      </c>
      <c r="P79">
        <f t="shared" si="10"/>
        <v>0</v>
      </c>
      <c r="Q79">
        <f t="shared" si="14"/>
        <v>0</v>
      </c>
      <c r="T79">
        <f t="shared" si="11"/>
        <v>0</v>
      </c>
      <c r="U79">
        <f t="shared" si="8"/>
        <v>0</v>
      </c>
    </row>
    <row r="80" spans="1:21" x14ac:dyDescent="0.3">
      <c r="A80" t="s">
        <v>583</v>
      </c>
      <c r="B80" t="s">
        <v>10</v>
      </c>
      <c r="C80">
        <v>316</v>
      </c>
      <c r="D80">
        <v>254780300</v>
      </c>
      <c r="E80" t="s">
        <v>584</v>
      </c>
      <c r="F80" t="s">
        <v>585</v>
      </c>
      <c r="G80" t="s">
        <v>11</v>
      </c>
      <c r="H80" t="s">
        <v>586</v>
      </c>
      <c r="I80" s="3" t="s">
        <v>3511</v>
      </c>
      <c r="J80" s="26" t="s">
        <v>4254</v>
      </c>
      <c r="K80">
        <v>190645</v>
      </c>
      <c r="L80">
        <v>191595</v>
      </c>
      <c r="M80">
        <f t="shared" si="9"/>
        <v>951</v>
      </c>
      <c r="N80">
        <f t="shared" si="12"/>
        <v>0</v>
      </c>
      <c r="O80">
        <f t="shared" si="13"/>
        <v>1999</v>
      </c>
      <c r="P80">
        <f t="shared" si="10"/>
        <v>0</v>
      </c>
      <c r="Q80">
        <f t="shared" si="14"/>
        <v>0</v>
      </c>
      <c r="T80">
        <f t="shared" si="11"/>
        <v>0</v>
      </c>
      <c r="U80">
        <f t="shared" si="8"/>
        <v>0</v>
      </c>
    </row>
    <row r="81" spans="1:21" x14ac:dyDescent="0.3">
      <c r="A81" t="s">
        <v>587</v>
      </c>
      <c r="B81" t="s">
        <v>10</v>
      </c>
      <c r="C81">
        <v>431</v>
      </c>
      <c r="D81">
        <v>254780301</v>
      </c>
      <c r="E81" t="s">
        <v>11</v>
      </c>
      <c r="F81" t="s">
        <v>588</v>
      </c>
      <c r="G81" t="s">
        <v>11</v>
      </c>
      <c r="H81" t="s">
        <v>589</v>
      </c>
      <c r="I81" s="3" t="s">
        <v>3512</v>
      </c>
      <c r="J81" s="26" t="s">
        <v>4254</v>
      </c>
      <c r="K81">
        <v>191592</v>
      </c>
      <c r="L81">
        <v>192887</v>
      </c>
      <c r="M81">
        <f t="shared" si="9"/>
        <v>1296</v>
      </c>
      <c r="N81">
        <f t="shared" si="12"/>
        <v>0</v>
      </c>
      <c r="O81">
        <f t="shared" si="13"/>
        <v>-2</v>
      </c>
      <c r="P81">
        <f t="shared" si="10"/>
        <v>0</v>
      </c>
      <c r="Q81">
        <f t="shared" si="14"/>
        <v>1</v>
      </c>
      <c r="T81">
        <f t="shared" si="11"/>
        <v>0</v>
      </c>
      <c r="U81">
        <f t="shared" si="8"/>
        <v>1296</v>
      </c>
    </row>
    <row r="82" spans="1:21" x14ac:dyDescent="0.3">
      <c r="A82" t="s">
        <v>590</v>
      </c>
      <c r="B82" t="s">
        <v>10</v>
      </c>
      <c r="C82">
        <v>205</v>
      </c>
      <c r="D82">
        <v>254780302</v>
      </c>
      <c r="E82" t="s">
        <v>11</v>
      </c>
      <c r="F82" t="s">
        <v>591</v>
      </c>
      <c r="G82" t="s">
        <v>11</v>
      </c>
      <c r="H82" t="s">
        <v>592</v>
      </c>
      <c r="I82" s="3" t="s">
        <v>3513</v>
      </c>
      <c r="J82" s="26" t="s">
        <v>4254</v>
      </c>
      <c r="K82">
        <v>192895</v>
      </c>
      <c r="L82">
        <v>193512</v>
      </c>
      <c r="M82">
        <f t="shared" si="9"/>
        <v>618</v>
      </c>
      <c r="N82">
        <f t="shared" si="12"/>
        <v>0</v>
      </c>
      <c r="O82">
        <f t="shared" si="13"/>
        <v>9</v>
      </c>
      <c r="P82">
        <f t="shared" si="10"/>
        <v>0</v>
      </c>
      <c r="Q82">
        <f t="shared" si="14"/>
        <v>2</v>
      </c>
      <c r="T82">
        <f t="shared" si="11"/>
        <v>0</v>
      </c>
      <c r="U82">
        <f t="shared" si="8"/>
        <v>1914</v>
      </c>
    </row>
    <row r="83" spans="1:21" x14ac:dyDescent="0.3">
      <c r="A83" t="s">
        <v>593</v>
      </c>
      <c r="B83" t="s">
        <v>10</v>
      </c>
      <c r="C83">
        <v>77</v>
      </c>
      <c r="D83">
        <v>254780303</v>
      </c>
      <c r="E83" t="s">
        <v>11</v>
      </c>
      <c r="F83" t="s">
        <v>594</v>
      </c>
      <c r="G83" t="s">
        <v>11</v>
      </c>
      <c r="H83" t="s">
        <v>595</v>
      </c>
      <c r="I83" s="3" t="s">
        <v>3514</v>
      </c>
      <c r="J83" s="26" t="s">
        <v>4254</v>
      </c>
      <c r="K83">
        <v>193546</v>
      </c>
      <c r="L83">
        <v>193779</v>
      </c>
      <c r="M83">
        <f t="shared" si="9"/>
        <v>234</v>
      </c>
      <c r="N83">
        <f t="shared" si="12"/>
        <v>0</v>
      </c>
      <c r="O83">
        <f t="shared" si="13"/>
        <v>35</v>
      </c>
      <c r="P83">
        <f t="shared" si="10"/>
        <v>2148</v>
      </c>
      <c r="Q83">
        <f t="shared" si="14"/>
        <v>3</v>
      </c>
      <c r="T83">
        <f t="shared" si="11"/>
        <v>0</v>
      </c>
      <c r="U83">
        <f t="shared" si="8"/>
        <v>2148</v>
      </c>
    </row>
    <row r="84" spans="1:21" x14ac:dyDescent="0.3">
      <c r="A84" t="s">
        <v>596</v>
      </c>
      <c r="B84" t="s">
        <v>10</v>
      </c>
      <c r="C84">
        <v>34</v>
      </c>
      <c r="D84">
        <v>254780304</v>
      </c>
      <c r="E84" t="s">
        <v>11</v>
      </c>
      <c r="F84" t="s">
        <v>597</v>
      </c>
      <c r="G84" t="s">
        <v>11</v>
      </c>
      <c r="H84" t="s">
        <v>595</v>
      </c>
      <c r="I84" s="3" t="s">
        <v>3514</v>
      </c>
      <c r="J84" s="26" t="s">
        <v>4254</v>
      </c>
      <c r="K84">
        <v>194079</v>
      </c>
      <c r="L84">
        <v>194183</v>
      </c>
      <c r="M84">
        <f t="shared" si="9"/>
        <v>105</v>
      </c>
      <c r="N84">
        <f t="shared" si="12"/>
        <v>0</v>
      </c>
      <c r="O84">
        <f t="shared" si="13"/>
        <v>301</v>
      </c>
      <c r="P84">
        <f t="shared" si="10"/>
        <v>0</v>
      </c>
      <c r="Q84">
        <f t="shared" si="14"/>
        <v>0</v>
      </c>
      <c r="T84">
        <f t="shared" si="11"/>
        <v>0</v>
      </c>
      <c r="U84">
        <f t="shared" si="8"/>
        <v>0</v>
      </c>
    </row>
    <row r="85" spans="1:21" x14ac:dyDescent="0.3">
      <c r="A85" t="s">
        <v>598</v>
      </c>
      <c r="B85" t="s">
        <v>10</v>
      </c>
      <c r="C85">
        <v>95</v>
      </c>
      <c r="D85">
        <v>254780305</v>
      </c>
      <c r="E85" t="s">
        <v>11</v>
      </c>
      <c r="F85" t="s">
        <v>599</v>
      </c>
      <c r="G85" t="s">
        <v>11</v>
      </c>
      <c r="H85" t="s">
        <v>11</v>
      </c>
      <c r="I85" s="3" t="s">
        <v>3379</v>
      </c>
      <c r="J85" s="26" t="s">
        <v>4254</v>
      </c>
      <c r="K85">
        <v>194424</v>
      </c>
      <c r="L85">
        <v>194711</v>
      </c>
      <c r="M85">
        <f t="shared" si="9"/>
        <v>288</v>
      </c>
      <c r="N85">
        <f t="shared" si="12"/>
        <v>0</v>
      </c>
      <c r="O85">
        <f t="shared" si="13"/>
        <v>242</v>
      </c>
      <c r="P85">
        <f t="shared" si="10"/>
        <v>0</v>
      </c>
      <c r="Q85">
        <f t="shared" si="14"/>
        <v>0</v>
      </c>
      <c r="T85">
        <f t="shared" si="11"/>
        <v>0</v>
      </c>
      <c r="U85">
        <f t="shared" si="8"/>
        <v>0</v>
      </c>
    </row>
    <row r="86" spans="1:21" x14ac:dyDescent="0.3">
      <c r="A86" t="s">
        <v>600</v>
      </c>
      <c r="B86" t="s">
        <v>10</v>
      </c>
      <c r="C86">
        <v>837</v>
      </c>
      <c r="D86">
        <v>254780306</v>
      </c>
      <c r="E86" t="s">
        <v>11</v>
      </c>
      <c r="F86" t="s">
        <v>601</v>
      </c>
      <c r="G86" t="s">
        <v>11</v>
      </c>
      <c r="H86" t="s">
        <v>602</v>
      </c>
      <c r="I86" s="3" t="s">
        <v>3515</v>
      </c>
      <c r="J86" s="26" t="s">
        <v>4254</v>
      </c>
      <c r="K86">
        <v>194907</v>
      </c>
      <c r="L86">
        <v>197420</v>
      </c>
      <c r="M86">
        <f t="shared" si="9"/>
        <v>2514</v>
      </c>
      <c r="N86">
        <f t="shared" si="12"/>
        <v>0</v>
      </c>
      <c r="O86">
        <f t="shared" si="13"/>
        <v>197</v>
      </c>
      <c r="P86">
        <f t="shared" si="10"/>
        <v>2514</v>
      </c>
      <c r="Q86">
        <f t="shared" si="14"/>
        <v>1</v>
      </c>
      <c r="T86">
        <f t="shared" si="11"/>
        <v>0</v>
      </c>
      <c r="U86">
        <f t="shared" si="8"/>
        <v>2514</v>
      </c>
    </row>
    <row r="87" spans="1:21" x14ac:dyDescent="0.3">
      <c r="A87" t="s">
        <v>603</v>
      </c>
      <c r="B87" t="s">
        <v>10</v>
      </c>
      <c r="C87">
        <v>335</v>
      </c>
      <c r="D87">
        <v>254780307</v>
      </c>
      <c r="E87" t="s">
        <v>604</v>
      </c>
      <c r="F87" t="s">
        <v>605</v>
      </c>
      <c r="G87" t="s">
        <v>11</v>
      </c>
      <c r="H87" t="s">
        <v>606</v>
      </c>
      <c r="I87" s="3" t="s">
        <v>3516</v>
      </c>
      <c r="J87" s="26" t="s">
        <v>4254</v>
      </c>
      <c r="K87">
        <v>198265</v>
      </c>
      <c r="L87">
        <v>199272</v>
      </c>
      <c r="M87">
        <f t="shared" si="9"/>
        <v>1008</v>
      </c>
      <c r="N87">
        <f t="shared" si="12"/>
        <v>0</v>
      </c>
      <c r="O87">
        <f t="shared" si="13"/>
        <v>846</v>
      </c>
      <c r="P87">
        <f t="shared" si="10"/>
        <v>0</v>
      </c>
      <c r="Q87">
        <f t="shared" si="14"/>
        <v>0</v>
      </c>
      <c r="T87">
        <f t="shared" si="11"/>
        <v>0</v>
      </c>
      <c r="U87">
        <f t="shared" si="8"/>
        <v>0</v>
      </c>
    </row>
    <row r="88" spans="1:21" x14ac:dyDescent="0.3">
      <c r="A88" t="s">
        <v>607</v>
      </c>
      <c r="B88" t="s">
        <v>10</v>
      </c>
      <c r="C88">
        <v>288</v>
      </c>
      <c r="D88">
        <v>254780308</v>
      </c>
      <c r="E88" t="s">
        <v>11</v>
      </c>
      <c r="F88" t="s">
        <v>608</v>
      </c>
      <c r="G88" t="s">
        <v>11</v>
      </c>
      <c r="H88" t="s">
        <v>609</v>
      </c>
      <c r="I88" s="3" t="s">
        <v>3517</v>
      </c>
      <c r="J88" s="26" t="s">
        <v>4254</v>
      </c>
      <c r="K88">
        <v>199329</v>
      </c>
      <c r="L88">
        <v>200195</v>
      </c>
      <c r="M88">
        <f t="shared" si="9"/>
        <v>867</v>
      </c>
      <c r="N88">
        <f t="shared" si="12"/>
        <v>0</v>
      </c>
      <c r="O88">
        <f t="shared" si="13"/>
        <v>58</v>
      </c>
      <c r="P88">
        <f t="shared" si="10"/>
        <v>867</v>
      </c>
      <c r="Q88">
        <f t="shared" si="14"/>
        <v>1</v>
      </c>
      <c r="T88">
        <f t="shared" si="11"/>
        <v>0</v>
      </c>
      <c r="U88">
        <f t="shared" si="8"/>
        <v>867</v>
      </c>
    </row>
    <row r="89" spans="1:21" x14ac:dyDescent="0.3">
      <c r="A89" t="s">
        <v>4095</v>
      </c>
      <c r="B89" t="s">
        <v>10</v>
      </c>
      <c r="C89">
        <v>85</v>
      </c>
      <c r="D89">
        <v>346722692</v>
      </c>
      <c r="E89" t="s">
        <v>11</v>
      </c>
      <c r="F89" t="s">
        <v>4096</v>
      </c>
      <c r="G89" t="s">
        <v>11</v>
      </c>
      <c r="H89" t="s">
        <v>11</v>
      </c>
      <c r="I89" t="s">
        <v>4191</v>
      </c>
      <c r="J89" s="1" t="s">
        <v>69</v>
      </c>
      <c r="K89">
        <v>201151</v>
      </c>
      <c r="L89">
        <v>201235</v>
      </c>
      <c r="M89">
        <f t="shared" si="9"/>
        <v>85</v>
      </c>
      <c r="N89">
        <f t="shared" si="12"/>
        <v>0</v>
      </c>
      <c r="O89">
        <f t="shared" si="13"/>
        <v>957</v>
      </c>
      <c r="P89">
        <f t="shared" si="10"/>
        <v>0</v>
      </c>
      <c r="Q89">
        <f t="shared" si="14"/>
        <v>0</v>
      </c>
      <c r="T89">
        <f t="shared" si="11"/>
        <v>1</v>
      </c>
      <c r="U89">
        <f t="shared" si="8"/>
        <v>0</v>
      </c>
    </row>
    <row r="90" spans="1:21" x14ac:dyDescent="0.3">
      <c r="A90" t="s">
        <v>618</v>
      </c>
      <c r="B90" t="s">
        <v>10</v>
      </c>
      <c r="C90">
        <v>122</v>
      </c>
      <c r="D90">
        <v>254780312</v>
      </c>
      <c r="E90" t="s">
        <v>11</v>
      </c>
      <c r="F90" t="s">
        <v>619</v>
      </c>
      <c r="G90" t="s">
        <v>11</v>
      </c>
      <c r="H90" t="s">
        <v>620</v>
      </c>
      <c r="I90" s="3" t="s">
        <v>3519</v>
      </c>
      <c r="J90" s="26" t="s">
        <v>4254</v>
      </c>
      <c r="K90">
        <v>202550</v>
      </c>
      <c r="L90">
        <v>202918</v>
      </c>
      <c r="M90">
        <f t="shared" si="9"/>
        <v>369</v>
      </c>
      <c r="N90">
        <f t="shared" si="12"/>
        <v>0</v>
      </c>
      <c r="O90">
        <f t="shared" si="13"/>
        <v>1316</v>
      </c>
      <c r="P90">
        <f t="shared" si="10"/>
        <v>0</v>
      </c>
      <c r="Q90">
        <f t="shared" si="14"/>
        <v>0</v>
      </c>
      <c r="T90">
        <f t="shared" si="11"/>
        <v>1</v>
      </c>
      <c r="U90">
        <f t="shared" si="8"/>
        <v>0</v>
      </c>
    </row>
    <row r="91" spans="1:21" x14ac:dyDescent="0.3">
      <c r="A91" t="s">
        <v>4097</v>
      </c>
      <c r="B91" t="s">
        <v>10</v>
      </c>
      <c r="C91">
        <v>75</v>
      </c>
      <c r="D91">
        <v>346722692</v>
      </c>
      <c r="E91" t="s">
        <v>11</v>
      </c>
      <c r="F91" t="s">
        <v>4098</v>
      </c>
      <c r="G91" t="s">
        <v>11</v>
      </c>
      <c r="H91" t="s">
        <v>11</v>
      </c>
      <c r="I91" t="s">
        <v>4194</v>
      </c>
      <c r="J91" s="1" t="s">
        <v>69</v>
      </c>
      <c r="K91">
        <v>202993</v>
      </c>
      <c r="L91">
        <v>203067</v>
      </c>
      <c r="M91">
        <f t="shared" si="9"/>
        <v>75</v>
      </c>
      <c r="N91">
        <f t="shared" si="12"/>
        <v>0</v>
      </c>
      <c r="O91">
        <f t="shared" si="13"/>
        <v>76</v>
      </c>
      <c r="P91">
        <f t="shared" si="10"/>
        <v>75</v>
      </c>
      <c r="Q91">
        <f t="shared" si="14"/>
        <v>1</v>
      </c>
      <c r="T91">
        <f t="shared" si="11"/>
        <v>1</v>
      </c>
      <c r="U91">
        <f t="shared" si="8"/>
        <v>75</v>
      </c>
    </row>
    <row r="92" spans="1:21" x14ac:dyDescent="0.3">
      <c r="A92" t="s">
        <v>4099</v>
      </c>
      <c r="B92" t="s">
        <v>10</v>
      </c>
      <c r="C92">
        <v>74</v>
      </c>
      <c r="D92">
        <v>346722692</v>
      </c>
      <c r="E92" t="s">
        <v>11</v>
      </c>
      <c r="F92" t="s">
        <v>4100</v>
      </c>
      <c r="G92" t="s">
        <v>11</v>
      </c>
      <c r="H92" t="s">
        <v>11</v>
      </c>
      <c r="I92" t="s">
        <v>4195</v>
      </c>
      <c r="J92" s="1" t="s">
        <v>69</v>
      </c>
      <c r="K92">
        <v>205134</v>
      </c>
      <c r="L92">
        <v>205207</v>
      </c>
      <c r="M92">
        <f t="shared" si="9"/>
        <v>74</v>
      </c>
      <c r="N92">
        <f t="shared" si="12"/>
        <v>0</v>
      </c>
      <c r="O92">
        <f t="shared" si="13"/>
        <v>2068</v>
      </c>
      <c r="P92">
        <f t="shared" si="10"/>
        <v>0</v>
      </c>
      <c r="Q92">
        <f t="shared" si="14"/>
        <v>0</v>
      </c>
      <c r="T92">
        <f t="shared" si="11"/>
        <v>0</v>
      </c>
      <c r="U92">
        <f t="shared" si="8"/>
        <v>0</v>
      </c>
    </row>
    <row r="93" spans="1:21" x14ac:dyDescent="0.3">
      <c r="A93" t="s">
        <v>648</v>
      </c>
      <c r="B93" t="s">
        <v>10</v>
      </c>
      <c r="C93">
        <v>606</v>
      </c>
      <c r="D93">
        <v>254780321</v>
      </c>
      <c r="E93" t="s">
        <v>649</v>
      </c>
      <c r="F93" t="s">
        <v>650</v>
      </c>
      <c r="G93" t="s">
        <v>11</v>
      </c>
      <c r="H93" t="s">
        <v>651</v>
      </c>
      <c r="I93" s="3" t="s">
        <v>3527</v>
      </c>
      <c r="J93" s="26" t="s">
        <v>4254</v>
      </c>
      <c r="K93">
        <v>212344</v>
      </c>
      <c r="L93">
        <v>214164</v>
      </c>
      <c r="M93">
        <f t="shared" si="9"/>
        <v>1821</v>
      </c>
      <c r="N93">
        <f t="shared" si="12"/>
        <v>0</v>
      </c>
      <c r="O93">
        <f t="shared" si="13"/>
        <v>7138</v>
      </c>
      <c r="P93">
        <f t="shared" si="10"/>
        <v>0</v>
      </c>
      <c r="Q93">
        <f t="shared" si="14"/>
        <v>0</v>
      </c>
      <c r="T93">
        <f t="shared" si="11"/>
        <v>1</v>
      </c>
      <c r="U93">
        <f t="shared" si="8"/>
        <v>0</v>
      </c>
    </row>
    <row r="94" spans="1:21" x14ac:dyDescent="0.3">
      <c r="A94" t="s">
        <v>652</v>
      </c>
      <c r="B94" t="s">
        <v>10</v>
      </c>
      <c r="C94">
        <v>273</v>
      </c>
      <c r="D94">
        <v>254780322</v>
      </c>
      <c r="E94" t="s">
        <v>11</v>
      </c>
      <c r="F94" t="s">
        <v>653</v>
      </c>
      <c r="G94" t="s">
        <v>11</v>
      </c>
      <c r="H94" t="s">
        <v>11</v>
      </c>
      <c r="I94" s="3" t="s">
        <v>3528</v>
      </c>
      <c r="J94" s="26" t="s">
        <v>4254</v>
      </c>
      <c r="K94">
        <v>214734</v>
      </c>
      <c r="L94">
        <v>215555</v>
      </c>
      <c r="M94">
        <f t="shared" si="9"/>
        <v>822</v>
      </c>
      <c r="N94">
        <f t="shared" si="12"/>
        <v>0</v>
      </c>
      <c r="O94">
        <f t="shared" si="13"/>
        <v>571</v>
      </c>
      <c r="P94">
        <f t="shared" si="10"/>
        <v>0</v>
      </c>
      <c r="Q94">
        <f t="shared" si="14"/>
        <v>0</v>
      </c>
      <c r="T94">
        <f t="shared" si="11"/>
        <v>0</v>
      </c>
      <c r="U94">
        <f t="shared" si="8"/>
        <v>0</v>
      </c>
    </row>
    <row r="95" spans="1:21" x14ac:dyDescent="0.3">
      <c r="A95" t="s">
        <v>667</v>
      </c>
      <c r="B95" t="s">
        <v>10</v>
      </c>
      <c r="C95">
        <v>890</v>
      </c>
      <c r="D95">
        <v>254780327</v>
      </c>
      <c r="E95" t="s">
        <v>668</v>
      </c>
      <c r="F95" t="s">
        <v>669</v>
      </c>
      <c r="G95" t="s">
        <v>11</v>
      </c>
      <c r="H95" t="s">
        <v>670</v>
      </c>
      <c r="I95" s="3" t="s">
        <v>3532</v>
      </c>
      <c r="J95" s="26" t="s">
        <v>4254</v>
      </c>
      <c r="K95">
        <v>220345</v>
      </c>
      <c r="L95">
        <v>223017</v>
      </c>
      <c r="M95">
        <f t="shared" si="9"/>
        <v>2673</v>
      </c>
      <c r="N95">
        <f t="shared" si="12"/>
        <v>0</v>
      </c>
      <c r="O95">
        <f t="shared" si="13"/>
        <v>4791</v>
      </c>
      <c r="P95">
        <f t="shared" si="10"/>
        <v>0</v>
      </c>
      <c r="Q95">
        <f t="shared" si="14"/>
        <v>0</v>
      </c>
      <c r="T95">
        <f t="shared" si="11"/>
        <v>0</v>
      </c>
      <c r="U95">
        <f t="shared" si="8"/>
        <v>0</v>
      </c>
    </row>
    <row r="96" spans="1:21" x14ac:dyDescent="0.3">
      <c r="A96" t="s">
        <v>671</v>
      </c>
      <c r="B96" t="s">
        <v>10</v>
      </c>
      <c r="C96">
        <v>333</v>
      </c>
      <c r="D96">
        <v>254780328</v>
      </c>
      <c r="E96" t="s">
        <v>11</v>
      </c>
      <c r="F96" t="s">
        <v>672</v>
      </c>
      <c r="G96" t="s">
        <v>11</v>
      </c>
      <c r="H96" t="s">
        <v>673</v>
      </c>
      <c r="I96" s="3" t="s">
        <v>3533</v>
      </c>
      <c r="J96" s="26" t="s">
        <v>4254</v>
      </c>
      <c r="K96">
        <v>223175</v>
      </c>
      <c r="L96">
        <v>224176</v>
      </c>
      <c r="M96">
        <f t="shared" si="9"/>
        <v>1002</v>
      </c>
      <c r="N96">
        <f t="shared" si="12"/>
        <v>0</v>
      </c>
      <c r="O96">
        <f t="shared" si="13"/>
        <v>159</v>
      </c>
      <c r="P96">
        <f t="shared" si="10"/>
        <v>1002</v>
      </c>
      <c r="Q96">
        <f t="shared" si="14"/>
        <v>1</v>
      </c>
      <c r="T96">
        <f t="shared" si="11"/>
        <v>0</v>
      </c>
      <c r="U96">
        <f t="shared" si="8"/>
        <v>1002</v>
      </c>
    </row>
    <row r="97" spans="1:21" x14ac:dyDescent="0.3">
      <c r="A97" t="s">
        <v>674</v>
      </c>
      <c r="B97" t="s">
        <v>10</v>
      </c>
      <c r="C97">
        <v>135</v>
      </c>
      <c r="D97">
        <v>254780329</v>
      </c>
      <c r="E97" t="s">
        <v>675</v>
      </c>
      <c r="F97" t="s">
        <v>676</v>
      </c>
      <c r="G97" t="s">
        <v>11</v>
      </c>
      <c r="H97" t="s">
        <v>677</v>
      </c>
      <c r="I97" s="3" t="s">
        <v>3534</v>
      </c>
      <c r="J97" s="26" t="s">
        <v>4254</v>
      </c>
      <c r="K97">
        <v>224635</v>
      </c>
      <c r="L97">
        <v>225042</v>
      </c>
      <c r="M97">
        <f t="shared" si="9"/>
        <v>408</v>
      </c>
      <c r="N97">
        <f t="shared" si="12"/>
        <v>0</v>
      </c>
      <c r="O97">
        <f t="shared" si="13"/>
        <v>460</v>
      </c>
      <c r="P97">
        <f t="shared" si="10"/>
        <v>0</v>
      </c>
      <c r="Q97">
        <f t="shared" si="14"/>
        <v>0</v>
      </c>
      <c r="T97">
        <f t="shared" si="11"/>
        <v>0</v>
      </c>
      <c r="U97">
        <f t="shared" si="8"/>
        <v>0</v>
      </c>
    </row>
    <row r="98" spans="1:21" x14ac:dyDescent="0.3">
      <c r="A98" t="s">
        <v>678</v>
      </c>
      <c r="B98" t="s">
        <v>10</v>
      </c>
      <c r="C98">
        <v>83</v>
      </c>
      <c r="D98">
        <v>254780330</v>
      </c>
      <c r="E98" t="s">
        <v>679</v>
      </c>
      <c r="F98" t="s">
        <v>680</v>
      </c>
      <c r="G98" t="s">
        <v>11</v>
      </c>
      <c r="H98" t="s">
        <v>681</v>
      </c>
      <c r="I98" s="3" t="s">
        <v>3535</v>
      </c>
      <c r="J98" s="26" t="s">
        <v>4254</v>
      </c>
      <c r="K98">
        <v>225055</v>
      </c>
      <c r="L98">
        <v>225306</v>
      </c>
      <c r="M98">
        <f t="shared" si="9"/>
        <v>252</v>
      </c>
      <c r="N98">
        <f t="shared" si="12"/>
        <v>0</v>
      </c>
      <c r="O98">
        <f t="shared" si="13"/>
        <v>14</v>
      </c>
      <c r="P98">
        <f t="shared" si="10"/>
        <v>252</v>
      </c>
      <c r="Q98">
        <f t="shared" si="14"/>
        <v>1</v>
      </c>
      <c r="T98">
        <f t="shared" si="11"/>
        <v>0</v>
      </c>
      <c r="U98">
        <f t="shared" si="8"/>
        <v>252</v>
      </c>
    </row>
    <row r="99" spans="1:21" x14ac:dyDescent="0.3">
      <c r="A99" t="s">
        <v>682</v>
      </c>
      <c r="B99" t="s">
        <v>10</v>
      </c>
      <c r="C99">
        <v>179</v>
      </c>
      <c r="D99">
        <v>254780331</v>
      </c>
      <c r="E99" t="s">
        <v>683</v>
      </c>
      <c r="F99" t="s">
        <v>684</v>
      </c>
      <c r="G99" t="s">
        <v>11</v>
      </c>
      <c r="H99" t="s">
        <v>685</v>
      </c>
      <c r="I99" s="3" t="s">
        <v>3536</v>
      </c>
      <c r="J99" s="26" t="s">
        <v>4254</v>
      </c>
      <c r="K99">
        <v>225696</v>
      </c>
      <c r="L99">
        <v>226235</v>
      </c>
      <c r="M99">
        <f t="shared" si="9"/>
        <v>540</v>
      </c>
      <c r="N99">
        <f t="shared" si="12"/>
        <v>0</v>
      </c>
      <c r="O99">
        <f t="shared" si="13"/>
        <v>391</v>
      </c>
      <c r="P99">
        <f t="shared" si="10"/>
        <v>0</v>
      </c>
      <c r="Q99">
        <f t="shared" si="14"/>
        <v>0</v>
      </c>
      <c r="T99">
        <f t="shared" si="11"/>
        <v>0</v>
      </c>
      <c r="U99">
        <f t="shared" si="8"/>
        <v>0</v>
      </c>
    </row>
    <row r="100" spans="1:21" x14ac:dyDescent="0.3">
      <c r="A100" t="s">
        <v>686</v>
      </c>
      <c r="B100" t="s">
        <v>10</v>
      </c>
      <c r="C100">
        <v>504</v>
      </c>
      <c r="D100">
        <v>254780332</v>
      </c>
      <c r="E100" t="s">
        <v>687</v>
      </c>
      <c r="F100" t="s">
        <v>688</v>
      </c>
      <c r="G100" t="s">
        <v>11</v>
      </c>
      <c r="H100" t="s">
        <v>689</v>
      </c>
      <c r="I100" s="3" t="s">
        <v>3537</v>
      </c>
      <c r="J100" s="26" t="s">
        <v>4254</v>
      </c>
      <c r="K100">
        <v>226455</v>
      </c>
      <c r="L100">
        <v>227969</v>
      </c>
      <c r="M100">
        <f t="shared" si="9"/>
        <v>1515</v>
      </c>
      <c r="N100">
        <f t="shared" si="12"/>
        <v>0</v>
      </c>
      <c r="O100">
        <f t="shared" si="13"/>
        <v>221</v>
      </c>
      <c r="P100">
        <f t="shared" si="10"/>
        <v>0</v>
      </c>
      <c r="Q100">
        <f t="shared" si="14"/>
        <v>0</v>
      </c>
      <c r="T100">
        <f t="shared" si="11"/>
        <v>0</v>
      </c>
      <c r="U100">
        <f t="shared" si="8"/>
        <v>0</v>
      </c>
    </row>
    <row r="101" spans="1:21" x14ac:dyDescent="0.3">
      <c r="A101" t="s">
        <v>690</v>
      </c>
      <c r="B101" t="s">
        <v>10</v>
      </c>
      <c r="C101">
        <v>370</v>
      </c>
      <c r="D101">
        <v>254780333</v>
      </c>
      <c r="E101" t="s">
        <v>11</v>
      </c>
      <c r="F101" t="s">
        <v>691</v>
      </c>
      <c r="G101" t="s">
        <v>11</v>
      </c>
      <c r="H101" t="s">
        <v>692</v>
      </c>
      <c r="I101" s="3" t="s">
        <v>3538</v>
      </c>
      <c r="J101" s="26" t="s">
        <v>4254</v>
      </c>
      <c r="K101">
        <v>228006</v>
      </c>
      <c r="L101">
        <v>229118</v>
      </c>
      <c r="M101">
        <f t="shared" si="9"/>
        <v>1113</v>
      </c>
      <c r="N101">
        <f t="shared" si="12"/>
        <v>0</v>
      </c>
      <c r="O101">
        <f t="shared" si="13"/>
        <v>38</v>
      </c>
      <c r="P101">
        <f t="shared" si="10"/>
        <v>0</v>
      </c>
      <c r="Q101">
        <f t="shared" si="14"/>
        <v>1</v>
      </c>
      <c r="T101">
        <f t="shared" si="11"/>
        <v>0</v>
      </c>
      <c r="U101">
        <f t="shared" si="8"/>
        <v>1113</v>
      </c>
    </row>
    <row r="102" spans="1:21" x14ac:dyDescent="0.3">
      <c r="A102" t="s">
        <v>693</v>
      </c>
      <c r="B102" t="s">
        <v>10</v>
      </c>
      <c r="C102">
        <v>479</v>
      </c>
      <c r="D102">
        <v>254780334</v>
      </c>
      <c r="E102" t="s">
        <v>11</v>
      </c>
      <c r="F102" t="s">
        <v>694</v>
      </c>
      <c r="G102" t="s">
        <v>11</v>
      </c>
      <c r="H102" t="s">
        <v>695</v>
      </c>
      <c r="I102" s="3" t="s">
        <v>3539</v>
      </c>
      <c r="J102" s="26" t="s">
        <v>4254</v>
      </c>
      <c r="K102">
        <v>229184</v>
      </c>
      <c r="L102">
        <v>230623</v>
      </c>
      <c r="M102">
        <f t="shared" si="9"/>
        <v>1440</v>
      </c>
      <c r="N102">
        <f t="shared" si="12"/>
        <v>0</v>
      </c>
      <c r="O102">
        <f t="shared" si="13"/>
        <v>67</v>
      </c>
      <c r="P102">
        <f t="shared" si="10"/>
        <v>0</v>
      </c>
      <c r="Q102">
        <f t="shared" si="14"/>
        <v>2</v>
      </c>
      <c r="T102">
        <f t="shared" si="11"/>
        <v>0</v>
      </c>
      <c r="U102">
        <f t="shared" si="8"/>
        <v>2553</v>
      </c>
    </row>
    <row r="103" spans="1:21" x14ac:dyDescent="0.3">
      <c r="A103" t="s">
        <v>696</v>
      </c>
      <c r="B103" t="s">
        <v>10</v>
      </c>
      <c r="C103">
        <v>156</v>
      </c>
      <c r="D103">
        <v>254780335</v>
      </c>
      <c r="E103" t="s">
        <v>11</v>
      </c>
      <c r="F103" t="s">
        <v>697</v>
      </c>
      <c r="G103" t="s">
        <v>11</v>
      </c>
      <c r="H103" t="s">
        <v>698</v>
      </c>
      <c r="I103" s="3" t="s">
        <v>3540</v>
      </c>
      <c r="J103" s="26" t="s">
        <v>4254</v>
      </c>
      <c r="K103">
        <v>230614</v>
      </c>
      <c r="L103">
        <v>231084</v>
      </c>
      <c r="M103">
        <f t="shared" si="9"/>
        <v>471</v>
      </c>
      <c r="N103">
        <f t="shared" si="12"/>
        <v>0</v>
      </c>
      <c r="O103">
        <f t="shared" si="13"/>
        <v>-8</v>
      </c>
      <c r="P103">
        <f t="shared" si="10"/>
        <v>3024</v>
      </c>
      <c r="Q103">
        <f t="shared" si="14"/>
        <v>3</v>
      </c>
      <c r="T103">
        <f t="shared" si="11"/>
        <v>0</v>
      </c>
      <c r="U103">
        <f t="shared" si="8"/>
        <v>3024</v>
      </c>
    </row>
    <row r="104" spans="1:21" x14ac:dyDescent="0.3">
      <c r="A104" t="s">
        <v>699</v>
      </c>
      <c r="B104" t="s">
        <v>10</v>
      </c>
      <c r="C104">
        <v>488</v>
      </c>
      <c r="D104">
        <v>254780336</v>
      </c>
      <c r="E104" t="s">
        <v>11</v>
      </c>
      <c r="F104" t="s">
        <v>700</v>
      </c>
      <c r="G104" t="s">
        <v>11</v>
      </c>
      <c r="H104" t="s">
        <v>701</v>
      </c>
      <c r="I104" s="3" t="s">
        <v>3541</v>
      </c>
      <c r="J104" s="26" t="s">
        <v>4254</v>
      </c>
      <c r="K104">
        <v>231334</v>
      </c>
      <c r="L104">
        <v>232800</v>
      </c>
      <c r="M104">
        <f t="shared" si="9"/>
        <v>1467</v>
      </c>
      <c r="N104">
        <f t="shared" si="12"/>
        <v>0</v>
      </c>
      <c r="O104">
        <f t="shared" si="13"/>
        <v>251</v>
      </c>
      <c r="P104">
        <f t="shared" si="10"/>
        <v>0</v>
      </c>
      <c r="Q104">
        <f t="shared" si="14"/>
        <v>0</v>
      </c>
      <c r="T104">
        <f t="shared" si="11"/>
        <v>0</v>
      </c>
      <c r="U104">
        <f t="shared" si="8"/>
        <v>0</v>
      </c>
    </row>
    <row r="105" spans="1:21" x14ac:dyDescent="0.3">
      <c r="A105" t="s">
        <v>702</v>
      </c>
      <c r="B105" t="s">
        <v>10</v>
      </c>
      <c r="C105">
        <v>257</v>
      </c>
      <c r="D105">
        <v>254780337</v>
      </c>
      <c r="E105" t="s">
        <v>11</v>
      </c>
      <c r="F105" t="s">
        <v>703</v>
      </c>
      <c r="G105" t="s">
        <v>11</v>
      </c>
      <c r="H105" t="s">
        <v>704</v>
      </c>
      <c r="I105" s="3" t="s">
        <v>3542</v>
      </c>
      <c r="J105" s="26" t="s">
        <v>4254</v>
      </c>
      <c r="K105">
        <v>232797</v>
      </c>
      <c r="L105">
        <v>233570</v>
      </c>
      <c r="M105">
        <f t="shared" si="9"/>
        <v>774</v>
      </c>
      <c r="N105">
        <f t="shared" si="12"/>
        <v>0</v>
      </c>
      <c r="O105">
        <f t="shared" si="13"/>
        <v>-2</v>
      </c>
      <c r="P105">
        <f t="shared" si="10"/>
        <v>774</v>
      </c>
      <c r="Q105">
        <f t="shared" si="14"/>
        <v>1</v>
      </c>
      <c r="T105">
        <f t="shared" si="11"/>
        <v>0</v>
      </c>
      <c r="U105">
        <f t="shared" si="8"/>
        <v>774</v>
      </c>
    </row>
    <row r="106" spans="1:21" x14ac:dyDescent="0.3">
      <c r="A106" t="s">
        <v>707</v>
      </c>
      <c r="B106" t="s">
        <v>10</v>
      </c>
      <c r="C106">
        <v>88</v>
      </c>
      <c r="D106">
        <v>254780339</v>
      </c>
      <c r="E106" t="s">
        <v>11</v>
      </c>
      <c r="F106" t="s">
        <v>708</v>
      </c>
      <c r="G106" t="s">
        <v>11</v>
      </c>
      <c r="H106" t="s">
        <v>11</v>
      </c>
      <c r="I106" s="3" t="s">
        <v>3379</v>
      </c>
      <c r="J106" s="26" t="s">
        <v>4254</v>
      </c>
      <c r="K106">
        <v>234860</v>
      </c>
      <c r="L106">
        <v>235126</v>
      </c>
      <c r="M106">
        <f t="shared" si="9"/>
        <v>267</v>
      </c>
      <c r="N106">
        <f t="shared" si="12"/>
        <v>0</v>
      </c>
      <c r="O106">
        <f t="shared" si="13"/>
        <v>1291</v>
      </c>
      <c r="P106">
        <f t="shared" si="10"/>
        <v>0</v>
      </c>
      <c r="Q106">
        <f t="shared" si="14"/>
        <v>0</v>
      </c>
      <c r="T106">
        <f t="shared" si="11"/>
        <v>0</v>
      </c>
      <c r="U106">
        <f t="shared" si="8"/>
        <v>0</v>
      </c>
    </row>
    <row r="107" spans="1:21" x14ac:dyDescent="0.3">
      <c r="A107" t="s">
        <v>718</v>
      </c>
      <c r="B107" t="s">
        <v>10</v>
      </c>
      <c r="C107">
        <v>311</v>
      </c>
      <c r="D107">
        <v>254780343</v>
      </c>
      <c r="E107" t="s">
        <v>11</v>
      </c>
      <c r="F107" t="s">
        <v>719</v>
      </c>
      <c r="G107" t="s">
        <v>11</v>
      </c>
      <c r="H107" t="s">
        <v>720</v>
      </c>
      <c r="I107" s="3" t="s">
        <v>3546</v>
      </c>
      <c r="J107" s="26" t="s">
        <v>4254</v>
      </c>
      <c r="K107">
        <v>239785</v>
      </c>
      <c r="L107">
        <v>240720</v>
      </c>
      <c r="M107">
        <f t="shared" si="9"/>
        <v>936</v>
      </c>
      <c r="N107">
        <f t="shared" si="12"/>
        <v>0</v>
      </c>
      <c r="O107">
        <f t="shared" si="13"/>
        <v>4660</v>
      </c>
      <c r="P107">
        <f t="shared" si="10"/>
        <v>0</v>
      </c>
      <c r="Q107">
        <f t="shared" si="14"/>
        <v>0</v>
      </c>
      <c r="T107">
        <f t="shared" si="11"/>
        <v>0</v>
      </c>
      <c r="U107">
        <f t="shared" si="8"/>
        <v>0</v>
      </c>
    </row>
    <row r="108" spans="1:21" x14ac:dyDescent="0.3">
      <c r="A108" t="s">
        <v>721</v>
      </c>
      <c r="B108" t="s">
        <v>10</v>
      </c>
      <c r="C108">
        <v>154</v>
      </c>
      <c r="D108">
        <v>254780344</v>
      </c>
      <c r="E108" t="s">
        <v>11</v>
      </c>
      <c r="F108" t="s">
        <v>722</v>
      </c>
      <c r="G108" t="s">
        <v>11</v>
      </c>
      <c r="H108" t="s">
        <v>723</v>
      </c>
      <c r="I108" s="3" t="s">
        <v>3547</v>
      </c>
      <c r="J108" s="26" t="s">
        <v>4254</v>
      </c>
      <c r="K108">
        <v>240702</v>
      </c>
      <c r="L108">
        <v>241166</v>
      </c>
      <c r="M108">
        <f t="shared" si="9"/>
        <v>465</v>
      </c>
      <c r="N108">
        <f t="shared" si="12"/>
        <v>0</v>
      </c>
      <c r="O108">
        <f t="shared" si="13"/>
        <v>-17</v>
      </c>
      <c r="P108">
        <f t="shared" si="10"/>
        <v>465</v>
      </c>
      <c r="Q108">
        <f t="shared" si="14"/>
        <v>1</v>
      </c>
      <c r="T108">
        <f t="shared" si="11"/>
        <v>0</v>
      </c>
      <c r="U108">
        <f t="shared" si="8"/>
        <v>465</v>
      </c>
    </row>
    <row r="109" spans="1:21" x14ac:dyDescent="0.3">
      <c r="A109" t="s">
        <v>749</v>
      </c>
      <c r="B109" t="s">
        <v>10</v>
      </c>
      <c r="C109">
        <v>337</v>
      </c>
      <c r="D109">
        <v>255764463</v>
      </c>
      <c r="E109" t="s">
        <v>11</v>
      </c>
      <c r="F109" t="s">
        <v>750</v>
      </c>
      <c r="G109" t="s">
        <v>11</v>
      </c>
      <c r="H109" t="s">
        <v>751</v>
      </c>
      <c r="I109" s="3" t="s">
        <v>3554</v>
      </c>
      <c r="J109" s="26" t="s">
        <v>4254</v>
      </c>
      <c r="K109">
        <v>247816</v>
      </c>
      <c r="L109">
        <v>248829</v>
      </c>
      <c r="M109">
        <f t="shared" si="9"/>
        <v>1014</v>
      </c>
      <c r="N109">
        <f t="shared" si="12"/>
        <v>0</v>
      </c>
      <c r="O109">
        <f t="shared" si="13"/>
        <v>6651</v>
      </c>
      <c r="P109">
        <f t="shared" si="10"/>
        <v>0</v>
      </c>
      <c r="Q109">
        <f t="shared" si="14"/>
        <v>0</v>
      </c>
      <c r="T109">
        <f t="shared" si="11"/>
        <v>0</v>
      </c>
      <c r="U109">
        <f t="shared" si="8"/>
        <v>0</v>
      </c>
    </row>
    <row r="110" spans="1:21" x14ac:dyDescent="0.3">
      <c r="A110" t="s">
        <v>761</v>
      </c>
      <c r="B110" t="s">
        <v>10</v>
      </c>
      <c r="C110">
        <v>120</v>
      </c>
      <c r="D110">
        <v>254780356</v>
      </c>
      <c r="E110" t="s">
        <v>11</v>
      </c>
      <c r="F110" t="s">
        <v>762</v>
      </c>
      <c r="G110" t="s">
        <v>11</v>
      </c>
      <c r="H110" t="s">
        <v>11</v>
      </c>
      <c r="I110" s="3" t="s">
        <v>3379</v>
      </c>
      <c r="J110" s="26" t="s">
        <v>4254</v>
      </c>
      <c r="K110">
        <v>253208</v>
      </c>
      <c r="L110">
        <v>253570</v>
      </c>
      <c r="M110">
        <f t="shared" si="9"/>
        <v>363</v>
      </c>
      <c r="N110">
        <f t="shared" si="12"/>
        <v>0</v>
      </c>
      <c r="O110">
        <f t="shared" si="13"/>
        <v>4380</v>
      </c>
      <c r="P110">
        <f t="shared" si="10"/>
        <v>0</v>
      </c>
      <c r="Q110">
        <f t="shared" si="14"/>
        <v>0</v>
      </c>
      <c r="T110">
        <f t="shared" si="11"/>
        <v>0</v>
      </c>
      <c r="U110">
        <f t="shared" si="8"/>
        <v>0</v>
      </c>
    </row>
    <row r="111" spans="1:21" x14ac:dyDescent="0.3">
      <c r="A111" t="s">
        <v>763</v>
      </c>
      <c r="B111" t="s">
        <v>10</v>
      </c>
      <c r="C111">
        <v>394</v>
      </c>
      <c r="D111">
        <v>254780357</v>
      </c>
      <c r="E111" t="s">
        <v>11</v>
      </c>
      <c r="F111" t="s">
        <v>764</v>
      </c>
      <c r="G111" t="s">
        <v>11</v>
      </c>
      <c r="H111" t="s">
        <v>11</v>
      </c>
      <c r="I111" s="3" t="s">
        <v>3379</v>
      </c>
      <c r="J111" s="26" t="s">
        <v>4254</v>
      </c>
      <c r="K111">
        <v>253661</v>
      </c>
      <c r="L111">
        <v>254845</v>
      </c>
      <c r="M111">
        <f t="shared" si="9"/>
        <v>1185</v>
      </c>
      <c r="N111">
        <f t="shared" si="12"/>
        <v>0</v>
      </c>
      <c r="O111">
        <f t="shared" si="13"/>
        <v>92</v>
      </c>
      <c r="P111">
        <f t="shared" si="10"/>
        <v>1185</v>
      </c>
      <c r="Q111">
        <f t="shared" si="14"/>
        <v>1</v>
      </c>
      <c r="T111">
        <f t="shared" si="11"/>
        <v>0</v>
      </c>
      <c r="U111">
        <f t="shared" si="8"/>
        <v>1185</v>
      </c>
    </row>
    <row r="112" spans="1:21" x14ac:dyDescent="0.3">
      <c r="A112" t="s">
        <v>765</v>
      </c>
      <c r="B112" t="s">
        <v>10</v>
      </c>
      <c r="C112">
        <v>149</v>
      </c>
      <c r="D112">
        <v>255764464</v>
      </c>
      <c r="E112" t="s">
        <v>11</v>
      </c>
      <c r="F112" t="s">
        <v>766</v>
      </c>
      <c r="G112" t="s">
        <v>11</v>
      </c>
      <c r="H112" t="s">
        <v>767</v>
      </c>
      <c r="I112" s="3" t="s">
        <v>3557</v>
      </c>
      <c r="J112" s="26" t="s">
        <v>4254</v>
      </c>
      <c r="K112">
        <v>255669</v>
      </c>
      <c r="L112">
        <v>256118</v>
      </c>
      <c r="M112">
        <f t="shared" si="9"/>
        <v>450</v>
      </c>
      <c r="N112">
        <f t="shared" si="12"/>
        <v>0</v>
      </c>
      <c r="O112">
        <f t="shared" si="13"/>
        <v>825</v>
      </c>
      <c r="P112">
        <f t="shared" si="10"/>
        <v>0</v>
      </c>
      <c r="Q112">
        <f t="shared" si="14"/>
        <v>0</v>
      </c>
      <c r="T112">
        <f t="shared" si="11"/>
        <v>0</v>
      </c>
      <c r="U112">
        <f t="shared" si="8"/>
        <v>0</v>
      </c>
    </row>
    <row r="113" spans="1:21" x14ac:dyDescent="0.3">
      <c r="A113" t="s">
        <v>768</v>
      </c>
      <c r="B113" t="s">
        <v>10</v>
      </c>
      <c r="C113">
        <v>210</v>
      </c>
      <c r="D113">
        <v>254780359</v>
      </c>
      <c r="E113" t="s">
        <v>11</v>
      </c>
      <c r="F113" t="s">
        <v>769</v>
      </c>
      <c r="G113" t="s">
        <v>11</v>
      </c>
      <c r="H113" t="s">
        <v>770</v>
      </c>
      <c r="I113" s="3" t="s">
        <v>3558</v>
      </c>
      <c r="J113" s="26" t="s">
        <v>4254</v>
      </c>
      <c r="K113">
        <v>256428</v>
      </c>
      <c r="L113">
        <v>257060</v>
      </c>
      <c r="M113">
        <f t="shared" si="9"/>
        <v>633</v>
      </c>
      <c r="N113">
        <f t="shared" si="12"/>
        <v>0</v>
      </c>
      <c r="O113">
        <f t="shared" si="13"/>
        <v>311</v>
      </c>
      <c r="P113">
        <f t="shared" si="10"/>
        <v>0</v>
      </c>
      <c r="Q113">
        <f t="shared" si="14"/>
        <v>0</v>
      </c>
      <c r="T113">
        <f t="shared" si="11"/>
        <v>0</v>
      </c>
      <c r="U113">
        <f t="shared" si="8"/>
        <v>0</v>
      </c>
    </row>
    <row r="114" spans="1:21" x14ac:dyDescent="0.3">
      <c r="A114" t="s">
        <v>777</v>
      </c>
      <c r="B114" t="s">
        <v>10</v>
      </c>
      <c r="C114">
        <v>382</v>
      </c>
      <c r="D114">
        <v>255764465</v>
      </c>
      <c r="E114" t="s">
        <v>778</v>
      </c>
      <c r="F114" t="s">
        <v>779</v>
      </c>
      <c r="G114" t="s">
        <v>11</v>
      </c>
      <c r="H114" t="s">
        <v>780</v>
      </c>
      <c r="I114" s="3" t="s">
        <v>3561</v>
      </c>
      <c r="J114" s="26" t="s">
        <v>4254</v>
      </c>
      <c r="K114">
        <v>259515</v>
      </c>
      <c r="L114">
        <v>260663</v>
      </c>
      <c r="M114">
        <f t="shared" si="9"/>
        <v>1149</v>
      </c>
      <c r="N114">
        <f t="shared" si="12"/>
        <v>0</v>
      </c>
      <c r="O114">
        <f t="shared" si="13"/>
        <v>2456</v>
      </c>
      <c r="P114">
        <f t="shared" si="10"/>
        <v>0</v>
      </c>
      <c r="Q114">
        <f t="shared" si="14"/>
        <v>0</v>
      </c>
      <c r="T114">
        <f t="shared" si="11"/>
        <v>0</v>
      </c>
      <c r="U114">
        <f t="shared" si="8"/>
        <v>0</v>
      </c>
    </row>
    <row r="115" spans="1:21" x14ac:dyDescent="0.3">
      <c r="A115" t="s">
        <v>790</v>
      </c>
      <c r="B115" t="s">
        <v>10</v>
      </c>
      <c r="C115">
        <v>174</v>
      </c>
      <c r="D115">
        <v>255764466</v>
      </c>
      <c r="E115" t="s">
        <v>11</v>
      </c>
      <c r="F115" t="s">
        <v>791</v>
      </c>
      <c r="G115" t="s">
        <v>11</v>
      </c>
      <c r="H115" t="s">
        <v>792</v>
      </c>
      <c r="I115" s="3" t="s">
        <v>3379</v>
      </c>
      <c r="J115" s="26" t="s">
        <v>4254</v>
      </c>
      <c r="K115">
        <v>264256</v>
      </c>
      <c r="L115">
        <v>264780</v>
      </c>
      <c r="M115">
        <f t="shared" si="9"/>
        <v>525</v>
      </c>
      <c r="N115">
        <f t="shared" si="12"/>
        <v>0</v>
      </c>
      <c r="O115">
        <f t="shared" si="13"/>
        <v>3594</v>
      </c>
      <c r="P115">
        <f t="shared" si="10"/>
        <v>0</v>
      </c>
      <c r="Q115">
        <f t="shared" si="14"/>
        <v>0</v>
      </c>
      <c r="T115">
        <f t="shared" si="11"/>
        <v>0</v>
      </c>
      <c r="U115">
        <f t="shared" si="8"/>
        <v>0</v>
      </c>
    </row>
    <row r="116" spans="1:21" x14ac:dyDescent="0.3">
      <c r="A116" t="s">
        <v>796</v>
      </c>
      <c r="B116" t="s">
        <v>10</v>
      </c>
      <c r="C116">
        <v>249</v>
      </c>
      <c r="D116">
        <v>254780368</v>
      </c>
      <c r="E116" t="s">
        <v>797</v>
      </c>
      <c r="F116" t="s">
        <v>798</v>
      </c>
      <c r="G116" t="s">
        <v>11</v>
      </c>
      <c r="H116" t="s">
        <v>799</v>
      </c>
      <c r="I116" s="3" t="s">
        <v>3565</v>
      </c>
      <c r="J116" s="26" t="s">
        <v>4254</v>
      </c>
      <c r="K116">
        <v>266258</v>
      </c>
      <c r="L116">
        <v>267007</v>
      </c>
      <c r="M116">
        <f t="shared" si="9"/>
        <v>750</v>
      </c>
      <c r="N116">
        <f t="shared" si="12"/>
        <v>0</v>
      </c>
      <c r="O116">
        <f t="shared" si="13"/>
        <v>1479</v>
      </c>
      <c r="P116">
        <f t="shared" si="10"/>
        <v>0</v>
      </c>
      <c r="Q116">
        <f t="shared" si="14"/>
        <v>0</v>
      </c>
      <c r="T116">
        <f t="shared" si="11"/>
        <v>0</v>
      </c>
      <c r="U116">
        <f t="shared" si="8"/>
        <v>0</v>
      </c>
    </row>
    <row r="117" spans="1:21" x14ac:dyDescent="0.3">
      <c r="A117" t="s">
        <v>800</v>
      </c>
      <c r="B117" t="s">
        <v>10</v>
      </c>
      <c r="C117">
        <v>318</v>
      </c>
      <c r="D117">
        <v>254780369</v>
      </c>
      <c r="E117" t="s">
        <v>801</v>
      </c>
      <c r="F117" t="s">
        <v>802</v>
      </c>
      <c r="G117" t="s">
        <v>11</v>
      </c>
      <c r="H117" t="s">
        <v>803</v>
      </c>
      <c r="I117" s="3" t="s">
        <v>3566</v>
      </c>
      <c r="J117" s="26" t="s">
        <v>4254</v>
      </c>
      <c r="K117">
        <v>266994</v>
      </c>
      <c r="L117">
        <v>267950</v>
      </c>
      <c r="M117">
        <f t="shared" si="9"/>
        <v>957</v>
      </c>
      <c r="N117">
        <f t="shared" si="12"/>
        <v>0</v>
      </c>
      <c r="O117">
        <f t="shared" si="13"/>
        <v>-12</v>
      </c>
      <c r="P117">
        <f t="shared" si="10"/>
        <v>0</v>
      </c>
      <c r="Q117">
        <f t="shared" si="14"/>
        <v>1</v>
      </c>
      <c r="T117">
        <f t="shared" si="11"/>
        <v>0</v>
      </c>
      <c r="U117">
        <f t="shared" si="8"/>
        <v>957</v>
      </c>
    </row>
    <row r="118" spans="1:21" x14ac:dyDescent="0.3">
      <c r="A118" t="s">
        <v>804</v>
      </c>
      <c r="B118" t="s">
        <v>10</v>
      </c>
      <c r="C118">
        <v>473</v>
      </c>
      <c r="D118">
        <v>254780370</v>
      </c>
      <c r="E118" t="s">
        <v>805</v>
      </c>
      <c r="F118" t="s">
        <v>806</v>
      </c>
      <c r="G118" t="s">
        <v>11</v>
      </c>
      <c r="H118" t="s">
        <v>807</v>
      </c>
      <c r="I118" s="3" t="s">
        <v>3567</v>
      </c>
      <c r="J118" s="26" t="s">
        <v>4254</v>
      </c>
      <c r="K118">
        <v>268037</v>
      </c>
      <c r="L118">
        <v>269458</v>
      </c>
      <c r="M118">
        <f t="shared" si="9"/>
        <v>1422</v>
      </c>
      <c r="N118">
        <f t="shared" si="12"/>
        <v>0</v>
      </c>
      <c r="O118">
        <f t="shared" si="13"/>
        <v>88</v>
      </c>
      <c r="P118">
        <f t="shared" si="10"/>
        <v>0</v>
      </c>
      <c r="Q118">
        <f t="shared" si="14"/>
        <v>2</v>
      </c>
      <c r="T118">
        <f t="shared" si="11"/>
        <v>0</v>
      </c>
      <c r="U118">
        <f t="shared" si="8"/>
        <v>2379</v>
      </c>
    </row>
    <row r="119" spans="1:21" x14ac:dyDescent="0.3">
      <c r="A119" t="s">
        <v>808</v>
      </c>
      <c r="B119" t="s">
        <v>10</v>
      </c>
      <c r="C119">
        <v>431</v>
      </c>
      <c r="D119">
        <v>254780371</v>
      </c>
      <c r="E119" t="s">
        <v>809</v>
      </c>
      <c r="F119" t="s">
        <v>810</v>
      </c>
      <c r="G119" t="s">
        <v>11</v>
      </c>
      <c r="H119" t="s">
        <v>811</v>
      </c>
      <c r="I119" s="3" t="s">
        <v>3568</v>
      </c>
      <c r="J119" s="26" t="s">
        <v>4254</v>
      </c>
      <c r="K119">
        <v>269636</v>
      </c>
      <c r="L119">
        <v>270931</v>
      </c>
      <c r="M119">
        <f t="shared" si="9"/>
        <v>1296</v>
      </c>
      <c r="N119">
        <f t="shared" si="12"/>
        <v>0</v>
      </c>
      <c r="O119">
        <f t="shared" si="13"/>
        <v>179</v>
      </c>
      <c r="P119">
        <f t="shared" si="10"/>
        <v>3675</v>
      </c>
      <c r="Q119">
        <f t="shared" si="14"/>
        <v>3</v>
      </c>
      <c r="T119">
        <f t="shared" si="11"/>
        <v>0</v>
      </c>
      <c r="U119">
        <f t="shared" si="8"/>
        <v>3675</v>
      </c>
    </row>
    <row r="120" spans="1:21" x14ac:dyDescent="0.3">
      <c r="A120" t="s">
        <v>850</v>
      </c>
      <c r="B120" t="s">
        <v>10</v>
      </c>
      <c r="C120">
        <v>465</v>
      </c>
      <c r="D120">
        <v>254780382</v>
      </c>
      <c r="E120" t="s">
        <v>11</v>
      </c>
      <c r="F120" t="s">
        <v>851</v>
      </c>
      <c r="G120" t="s">
        <v>11</v>
      </c>
      <c r="H120" t="s">
        <v>852</v>
      </c>
      <c r="I120" s="3" t="s">
        <v>3578</v>
      </c>
      <c r="J120" s="26" t="s">
        <v>4254</v>
      </c>
      <c r="K120">
        <v>278091</v>
      </c>
      <c r="L120">
        <v>279488</v>
      </c>
      <c r="M120">
        <f t="shared" si="9"/>
        <v>1398</v>
      </c>
      <c r="N120">
        <f t="shared" si="12"/>
        <v>0</v>
      </c>
      <c r="O120">
        <f t="shared" si="13"/>
        <v>7161</v>
      </c>
      <c r="P120">
        <f t="shared" si="10"/>
        <v>0</v>
      </c>
      <c r="Q120">
        <f t="shared" si="14"/>
        <v>0</v>
      </c>
      <c r="T120">
        <f t="shared" si="11"/>
        <v>0</v>
      </c>
      <c r="U120">
        <f t="shared" si="8"/>
        <v>0</v>
      </c>
    </row>
    <row r="121" spans="1:21" x14ac:dyDescent="0.3">
      <c r="A121" t="s">
        <v>853</v>
      </c>
      <c r="B121" t="s">
        <v>10</v>
      </c>
      <c r="C121">
        <v>227</v>
      </c>
      <c r="D121">
        <v>254780383</v>
      </c>
      <c r="E121" t="s">
        <v>11</v>
      </c>
      <c r="F121" t="s">
        <v>854</v>
      </c>
      <c r="G121" t="s">
        <v>11</v>
      </c>
      <c r="H121" t="s">
        <v>855</v>
      </c>
      <c r="I121" s="3" t="s">
        <v>3579</v>
      </c>
      <c r="J121" s="26" t="s">
        <v>4254</v>
      </c>
      <c r="K121">
        <v>279613</v>
      </c>
      <c r="L121">
        <v>280296</v>
      </c>
      <c r="M121">
        <f t="shared" si="9"/>
        <v>684</v>
      </c>
      <c r="N121">
        <f t="shared" si="12"/>
        <v>0</v>
      </c>
      <c r="O121">
        <f t="shared" si="13"/>
        <v>126</v>
      </c>
      <c r="P121">
        <f t="shared" si="10"/>
        <v>684</v>
      </c>
      <c r="Q121">
        <f t="shared" si="14"/>
        <v>1</v>
      </c>
      <c r="T121">
        <f t="shared" si="11"/>
        <v>0</v>
      </c>
      <c r="U121">
        <f t="shared" si="8"/>
        <v>684</v>
      </c>
    </row>
    <row r="122" spans="1:21" x14ac:dyDescent="0.3">
      <c r="A122" t="s">
        <v>858</v>
      </c>
      <c r="B122" t="s">
        <v>10</v>
      </c>
      <c r="C122">
        <v>565</v>
      </c>
      <c r="D122">
        <v>255764467</v>
      </c>
      <c r="E122" t="s">
        <v>11</v>
      </c>
      <c r="F122" t="s">
        <v>859</v>
      </c>
      <c r="G122" t="s">
        <v>11</v>
      </c>
      <c r="H122" t="s">
        <v>860</v>
      </c>
      <c r="I122" s="3" t="s">
        <v>3581</v>
      </c>
      <c r="J122" s="26" t="s">
        <v>4254</v>
      </c>
      <c r="K122">
        <v>282556</v>
      </c>
      <c r="L122">
        <v>284253</v>
      </c>
      <c r="M122">
        <f t="shared" si="9"/>
        <v>1698</v>
      </c>
      <c r="N122">
        <f t="shared" si="12"/>
        <v>0</v>
      </c>
      <c r="O122">
        <f t="shared" si="13"/>
        <v>2261</v>
      </c>
      <c r="P122">
        <f t="shared" si="10"/>
        <v>0</v>
      </c>
      <c r="Q122">
        <f t="shared" si="14"/>
        <v>0</v>
      </c>
      <c r="T122">
        <f t="shared" si="11"/>
        <v>0</v>
      </c>
      <c r="U122">
        <f t="shared" si="8"/>
        <v>0</v>
      </c>
    </row>
    <row r="123" spans="1:21" x14ac:dyDescent="0.3">
      <c r="A123" t="s">
        <v>862</v>
      </c>
      <c r="B123" t="s">
        <v>10</v>
      </c>
      <c r="C123">
        <v>440</v>
      </c>
      <c r="D123">
        <v>254780386</v>
      </c>
      <c r="E123" t="s">
        <v>11</v>
      </c>
      <c r="F123" t="s">
        <v>863</v>
      </c>
      <c r="G123" t="s">
        <v>11</v>
      </c>
      <c r="H123" t="s">
        <v>864</v>
      </c>
      <c r="I123" s="3" t="s">
        <v>3582</v>
      </c>
      <c r="J123" s="26" t="s">
        <v>4254</v>
      </c>
      <c r="K123">
        <v>284258</v>
      </c>
      <c r="L123">
        <v>285580</v>
      </c>
      <c r="M123">
        <f t="shared" si="9"/>
        <v>1323</v>
      </c>
      <c r="N123">
        <f t="shared" si="12"/>
        <v>0</v>
      </c>
      <c r="O123">
        <f t="shared" si="13"/>
        <v>6</v>
      </c>
      <c r="P123">
        <f t="shared" si="10"/>
        <v>1323</v>
      </c>
      <c r="Q123">
        <f t="shared" si="14"/>
        <v>1</v>
      </c>
      <c r="T123">
        <f t="shared" si="11"/>
        <v>0</v>
      </c>
      <c r="U123">
        <f t="shared" si="8"/>
        <v>1323</v>
      </c>
    </row>
    <row r="124" spans="1:21" x14ac:dyDescent="0.3">
      <c r="A124" t="s">
        <v>865</v>
      </c>
      <c r="B124" t="s">
        <v>10</v>
      </c>
      <c r="C124">
        <v>426</v>
      </c>
      <c r="D124">
        <v>254780387</v>
      </c>
      <c r="E124" t="s">
        <v>11</v>
      </c>
      <c r="F124" t="s">
        <v>866</v>
      </c>
      <c r="G124" t="s">
        <v>11</v>
      </c>
      <c r="H124" t="s">
        <v>867</v>
      </c>
      <c r="I124" s="3" t="s">
        <v>3583</v>
      </c>
      <c r="J124" s="26" t="s">
        <v>4254</v>
      </c>
      <c r="K124">
        <v>285887</v>
      </c>
      <c r="L124">
        <v>287167</v>
      </c>
      <c r="M124">
        <f t="shared" si="9"/>
        <v>1281</v>
      </c>
      <c r="N124">
        <f t="shared" si="12"/>
        <v>0</v>
      </c>
      <c r="O124">
        <f t="shared" si="13"/>
        <v>308</v>
      </c>
      <c r="P124">
        <f t="shared" si="10"/>
        <v>0</v>
      </c>
      <c r="Q124">
        <f t="shared" si="14"/>
        <v>0</v>
      </c>
      <c r="T124">
        <f t="shared" si="11"/>
        <v>0</v>
      </c>
      <c r="U124">
        <f t="shared" si="8"/>
        <v>0</v>
      </c>
    </row>
    <row r="125" spans="1:21" x14ac:dyDescent="0.3">
      <c r="A125" t="s">
        <v>882</v>
      </c>
      <c r="B125" t="s">
        <v>10</v>
      </c>
      <c r="C125">
        <v>361</v>
      </c>
      <c r="D125">
        <v>255764468</v>
      </c>
      <c r="E125" t="s">
        <v>11</v>
      </c>
      <c r="F125" t="s">
        <v>883</v>
      </c>
      <c r="G125" t="s">
        <v>11</v>
      </c>
      <c r="H125" t="s">
        <v>884</v>
      </c>
      <c r="I125" s="3" t="s">
        <v>3587</v>
      </c>
      <c r="J125" s="26" t="s">
        <v>4254</v>
      </c>
      <c r="K125">
        <v>292560</v>
      </c>
      <c r="L125">
        <v>293645</v>
      </c>
      <c r="M125">
        <f t="shared" si="9"/>
        <v>1086</v>
      </c>
      <c r="N125">
        <f t="shared" si="12"/>
        <v>0</v>
      </c>
      <c r="O125">
        <f t="shared" si="13"/>
        <v>5394</v>
      </c>
      <c r="P125">
        <f t="shared" si="10"/>
        <v>0</v>
      </c>
      <c r="Q125">
        <f t="shared" si="14"/>
        <v>0</v>
      </c>
      <c r="T125">
        <f t="shared" si="11"/>
        <v>0</v>
      </c>
      <c r="U125">
        <f t="shared" si="8"/>
        <v>0</v>
      </c>
    </row>
    <row r="126" spans="1:21" x14ac:dyDescent="0.3">
      <c r="A126" t="s">
        <v>885</v>
      </c>
      <c r="B126" t="s">
        <v>10</v>
      </c>
      <c r="C126">
        <v>361</v>
      </c>
      <c r="D126">
        <v>255764469</v>
      </c>
      <c r="E126" t="s">
        <v>11</v>
      </c>
      <c r="F126" t="s">
        <v>886</v>
      </c>
      <c r="G126" t="s">
        <v>11</v>
      </c>
      <c r="H126" t="s">
        <v>884</v>
      </c>
      <c r="I126" s="3" t="s">
        <v>3588</v>
      </c>
      <c r="J126" s="26" t="s">
        <v>4254</v>
      </c>
      <c r="K126">
        <v>293686</v>
      </c>
      <c r="L126">
        <v>294771</v>
      </c>
      <c r="M126">
        <f t="shared" si="9"/>
        <v>1086</v>
      </c>
      <c r="N126">
        <f t="shared" si="12"/>
        <v>0</v>
      </c>
      <c r="O126">
        <f t="shared" si="13"/>
        <v>42</v>
      </c>
      <c r="P126">
        <f t="shared" si="10"/>
        <v>0</v>
      </c>
      <c r="Q126">
        <f t="shared" si="14"/>
        <v>1</v>
      </c>
      <c r="T126">
        <f t="shared" si="11"/>
        <v>0</v>
      </c>
      <c r="U126">
        <f t="shared" si="8"/>
        <v>1086</v>
      </c>
    </row>
    <row r="127" spans="1:21" x14ac:dyDescent="0.3">
      <c r="A127" t="s">
        <v>887</v>
      </c>
      <c r="B127" t="s">
        <v>10</v>
      </c>
      <c r="C127">
        <v>762</v>
      </c>
      <c r="D127">
        <v>254780395</v>
      </c>
      <c r="E127" t="s">
        <v>11</v>
      </c>
      <c r="F127" t="s">
        <v>888</v>
      </c>
      <c r="G127" t="s">
        <v>11</v>
      </c>
      <c r="H127" t="s">
        <v>889</v>
      </c>
      <c r="I127" s="3" t="s">
        <v>3589</v>
      </c>
      <c r="J127" s="26" t="s">
        <v>4254</v>
      </c>
      <c r="K127">
        <v>294774</v>
      </c>
      <c r="L127">
        <v>297062</v>
      </c>
      <c r="M127">
        <f t="shared" si="9"/>
        <v>2289</v>
      </c>
      <c r="N127">
        <f t="shared" si="12"/>
        <v>0</v>
      </c>
      <c r="O127">
        <f t="shared" si="13"/>
        <v>4</v>
      </c>
      <c r="P127">
        <f t="shared" si="10"/>
        <v>0</v>
      </c>
      <c r="Q127">
        <f t="shared" si="14"/>
        <v>2</v>
      </c>
      <c r="T127">
        <f t="shared" si="11"/>
        <v>0</v>
      </c>
      <c r="U127">
        <f t="shared" si="8"/>
        <v>3375</v>
      </c>
    </row>
    <row r="128" spans="1:21" x14ac:dyDescent="0.3">
      <c r="A128" t="s">
        <v>890</v>
      </c>
      <c r="B128" t="s">
        <v>10</v>
      </c>
      <c r="C128">
        <v>317</v>
      </c>
      <c r="D128">
        <v>254780396</v>
      </c>
      <c r="E128" t="s">
        <v>11</v>
      </c>
      <c r="F128" t="s">
        <v>891</v>
      </c>
      <c r="G128" t="s">
        <v>11</v>
      </c>
      <c r="H128" t="s">
        <v>892</v>
      </c>
      <c r="I128" s="3" t="s">
        <v>3590</v>
      </c>
      <c r="J128" s="26" t="s">
        <v>4254</v>
      </c>
      <c r="K128">
        <v>297120</v>
      </c>
      <c r="L128">
        <v>298073</v>
      </c>
      <c r="M128">
        <f t="shared" si="9"/>
        <v>954</v>
      </c>
      <c r="N128">
        <f t="shared" si="12"/>
        <v>0</v>
      </c>
      <c r="O128">
        <f t="shared" si="13"/>
        <v>59</v>
      </c>
      <c r="P128">
        <f t="shared" si="10"/>
        <v>0</v>
      </c>
      <c r="Q128">
        <f t="shared" si="14"/>
        <v>3</v>
      </c>
      <c r="T128">
        <f t="shared" si="11"/>
        <v>0</v>
      </c>
      <c r="U128">
        <f t="shared" si="8"/>
        <v>4329</v>
      </c>
    </row>
    <row r="129" spans="1:21" x14ac:dyDescent="0.3">
      <c r="A129" t="s">
        <v>893</v>
      </c>
      <c r="B129" t="s">
        <v>10</v>
      </c>
      <c r="C129">
        <v>343</v>
      </c>
      <c r="D129">
        <v>254780397</v>
      </c>
      <c r="E129" t="s">
        <v>894</v>
      </c>
      <c r="F129" t="s">
        <v>895</v>
      </c>
      <c r="G129" t="s">
        <v>11</v>
      </c>
      <c r="H129" t="s">
        <v>896</v>
      </c>
      <c r="I129" s="3" t="s">
        <v>3591</v>
      </c>
      <c r="J129" s="26" t="s">
        <v>4254</v>
      </c>
      <c r="K129">
        <v>298091</v>
      </c>
      <c r="L129">
        <v>299122</v>
      </c>
      <c r="M129">
        <f t="shared" si="9"/>
        <v>1032</v>
      </c>
      <c r="N129">
        <f t="shared" si="12"/>
        <v>0</v>
      </c>
      <c r="O129">
        <f t="shared" si="13"/>
        <v>19</v>
      </c>
      <c r="P129">
        <f t="shared" si="10"/>
        <v>0</v>
      </c>
      <c r="Q129">
        <f t="shared" si="14"/>
        <v>4</v>
      </c>
      <c r="T129">
        <f t="shared" si="11"/>
        <v>0</v>
      </c>
      <c r="U129">
        <f t="shared" si="8"/>
        <v>5361</v>
      </c>
    </row>
    <row r="130" spans="1:21" x14ac:dyDescent="0.3">
      <c r="A130" t="s">
        <v>897</v>
      </c>
      <c r="B130" t="s">
        <v>10</v>
      </c>
      <c r="C130">
        <v>284</v>
      </c>
      <c r="D130">
        <v>254780398</v>
      </c>
      <c r="E130" t="s">
        <v>898</v>
      </c>
      <c r="F130" t="s">
        <v>899</v>
      </c>
      <c r="G130" t="s">
        <v>11</v>
      </c>
      <c r="H130" t="s">
        <v>900</v>
      </c>
      <c r="I130" s="3" t="s">
        <v>3592</v>
      </c>
      <c r="J130" s="26" t="s">
        <v>4254</v>
      </c>
      <c r="K130">
        <v>299106</v>
      </c>
      <c r="L130">
        <v>299960</v>
      </c>
      <c r="M130">
        <f t="shared" si="9"/>
        <v>855</v>
      </c>
      <c r="N130">
        <f t="shared" si="12"/>
        <v>0</v>
      </c>
      <c r="O130">
        <f t="shared" si="13"/>
        <v>-15</v>
      </c>
      <c r="P130">
        <f t="shared" si="10"/>
        <v>0</v>
      </c>
      <c r="Q130">
        <f t="shared" si="14"/>
        <v>5</v>
      </c>
      <c r="T130">
        <f t="shared" si="11"/>
        <v>0</v>
      </c>
      <c r="U130">
        <f t="shared" ref="U130:U193" si="15">IF(Q130 &lt;&gt; 0, M130 + U129, 0)</f>
        <v>6216</v>
      </c>
    </row>
    <row r="131" spans="1:21" x14ac:dyDescent="0.3">
      <c r="A131" t="s">
        <v>901</v>
      </c>
      <c r="B131" t="s">
        <v>10</v>
      </c>
      <c r="C131">
        <v>594</v>
      </c>
      <c r="D131">
        <v>254780399</v>
      </c>
      <c r="E131" t="s">
        <v>902</v>
      </c>
      <c r="F131" t="s">
        <v>903</v>
      </c>
      <c r="G131" t="s">
        <v>11</v>
      </c>
      <c r="H131" t="s">
        <v>904</v>
      </c>
      <c r="I131" s="3" t="s">
        <v>3593</v>
      </c>
      <c r="J131" s="26" t="s">
        <v>4254</v>
      </c>
      <c r="K131">
        <v>300089</v>
      </c>
      <c r="L131">
        <v>301873</v>
      </c>
      <c r="M131">
        <f t="shared" ref="M131:M194" si="16">ABS(K131-L131)+1</f>
        <v>1785</v>
      </c>
      <c r="N131">
        <f t="shared" si="12"/>
        <v>0</v>
      </c>
      <c r="O131">
        <f t="shared" si="13"/>
        <v>130</v>
      </c>
      <c r="P131">
        <f t="shared" ref="P131:P194" si="17">IF(U132 &lt;&gt; 0, 0, U131)</f>
        <v>0</v>
      </c>
      <c r="Q131">
        <f t="shared" si="14"/>
        <v>6</v>
      </c>
      <c r="T131">
        <f t="shared" ref="T131:T194" si="18">IF(O131&gt;0, IF(J131 = "CDS", IF(J130 = "RNA", 1, 0), 0), 0)+IF(O131&gt;0, IF(J131 = "RNA", IF(J130 = "CDS", 1, 0), 0), 0)</f>
        <v>0</v>
      </c>
      <c r="U131">
        <f t="shared" si="15"/>
        <v>8001</v>
      </c>
    </row>
    <row r="132" spans="1:21" x14ac:dyDescent="0.3">
      <c r="A132" t="s">
        <v>905</v>
      </c>
      <c r="B132" t="s">
        <v>10</v>
      </c>
      <c r="C132">
        <v>71</v>
      </c>
      <c r="D132">
        <v>254780400</v>
      </c>
      <c r="E132" t="s">
        <v>11</v>
      </c>
      <c r="F132" t="s">
        <v>906</v>
      </c>
      <c r="G132" t="s">
        <v>11</v>
      </c>
      <c r="H132" t="s">
        <v>907</v>
      </c>
      <c r="I132" s="3" t="s">
        <v>3379</v>
      </c>
      <c r="J132" s="26" t="s">
        <v>4254</v>
      </c>
      <c r="K132">
        <v>301926</v>
      </c>
      <c r="L132">
        <v>302141</v>
      </c>
      <c r="M132">
        <f t="shared" si="16"/>
        <v>216</v>
      </c>
      <c r="N132">
        <f t="shared" ref="N132:N195" si="19">IF(O132&lt;0, IF(J132 = "CDS", IF(J131 = "RNA", 1, 0), 0), 0)+IF(O132&lt;0, IF(J132 = "RNA", IF(J131 = "CDS", 1, 0), 0), 0)</f>
        <v>0</v>
      </c>
      <c r="O132">
        <f t="shared" ref="O132:O195" si="20">K132-L131+1</f>
        <v>54</v>
      </c>
      <c r="P132">
        <f t="shared" si="17"/>
        <v>8217</v>
      </c>
      <c r="Q132">
        <f t="shared" ref="Q132:Q195" si="21">IF(O132&lt;R$1, Q131 + 1, 0)</f>
        <v>7</v>
      </c>
      <c r="T132">
        <f t="shared" si="18"/>
        <v>0</v>
      </c>
      <c r="U132">
        <f t="shared" si="15"/>
        <v>8217</v>
      </c>
    </row>
    <row r="133" spans="1:21" x14ac:dyDescent="0.3">
      <c r="A133" t="s">
        <v>928</v>
      </c>
      <c r="B133" t="s">
        <v>10</v>
      </c>
      <c r="C133">
        <v>75</v>
      </c>
      <c r="D133">
        <v>254780408</v>
      </c>
      <c r="E133" t="s">
        <v>11</v>
      </c>
      <c r="F133" t="s">
        <v>929</v>
      </c>
      <c r="G133" t="s">
        <v>11</v>
      </c>
      <c r="H133" t="s">
        <v>930</v>
      </c>
      <c r="I133" s="3" t="s">
        <v>3379</v>
      </c>
      <c r="J133" s="26" t="s">
        <v>4254</v>
      </c>
      <c r="K133">
        <v>309692</v>
      </c>
      <c r="L133">
        <v>309919</v>
      </c>
      <c r="M133">
        <f t="shared" si="16"/>
        <v>228</v>
      </c>
      <c r="N133">
        <f t="shared" si="19"/>
        <v>0</v>
      </c>
      <c r="O133">
        <f t="shared" si="20"/>
        <v>7552</v>
      </c>
      <c r="P133">
        <f t="shared" si="17"/>
        <v>0</v>
      </c>
      <c r="Q133">
        <f t="shared" si="21"/>
        <v>0</v>
      </c>
      <c r="T133">
        <f t="shared" si="18"/>
        <v>0</v>
      </c>
      <c r="U133">
        <f t="shared" si="15"/>
        <v>0</v>
      </c>
    </row>
    <row r="134" spans="1:21" x14ac:dyDescent="0.3">
      <c r="A134" t="s">
        <v>940</v>
      </c>
      <c r="B134" t="s">
        <v>10</v>
      </c>
      <c r="C134">
        <v>94</v>
      </c>
      <c r="D134">
        <v>254780412</v>
      </c>
      <c r="E134" t="s">
        <v>11</v>
      </c>
      <c r="F134" t="s">
        <v>941</v>
      </c>
      <c r="G134" t="s">
        <v>11</v>
      </c>
      <c r="H134" t="s">
        <v>942</v>
      </c>
      <c r="I134" s="3" t="s">
        <v>3379</v>
      </c>
      <c r="J134" s="26" t="s">
        <v>4254</v>
      </c>
      <c r="K134">
        <v>313384</v>
      </c>
      <c r="L134">
        <v>313668</v>
      </c>
      <c r="M134">
        <f t="shared" si="16"/>
        <v>285</v>
      </c>
      <c r="N134">
        <f t="shared" si="19"/>
        <v>0</v>
      </c>
      <c r="O134">
        <f t="shared" si="20"/>
        <v>3466</v>
      </c>
      <c r="P134">
        <f t="shared" si="17"/>
        <v>0</v>
      </c>
      <c r="Q134">
        <f t="shared" si="21"/>
        <v>0</v>
      </c>
      <c r="T134">
        <f t="shared" si="18"/>
        <v>0</v>
      </c>
      <c r="U134">
        <f t="shared" si="15"/>
        <v>0</v>
      </c>
    </row>
    <row r="135" spans="1:21" x14ac:dyDescent="0.3">
      <c r="A135" t="s">
        <v>943</v>
      </c>
      <c r="B135" t="s">
        <v>10</v>
      </c>
      <c r="C135">
        <v>820</v>
      </c>
      <c r="D135">
        <v>254780413</v>
      </c>
      <c r="E135" t="s">
        <v>11</v>
      </c>
      <c r="F135" t="s">
        <v>944</v>
      </c>
      <c r="G135" t="s">
        <v>11</v>
      </c>
      <c r="H135" t="s">
        <v>945</v>
      </c>
      <c r="I135" s="3" t="s">
        <v>3600</v>
      </c>
      <c r="J135" s="26" t="s">
        <v>4254</v>
      </c>
      <c r="K135">
        <v>314434</v>
      </c>
      <c r="L135">
        <v>316896</v>
      </c>
      <c r="M135">
        <f t="shared" si="16"/>
        <v>2463</v>
      </c>
      <c r="N135">
        <f t="shared" si="19"/>
        <v>0</v>
      </c>
      <c r="O135">
        <f t="shared" si="20"/>
        <v>767</v>
      </c>
      <c r="P135">
        <f t="shared" si="17"/>
        <v>0</v>
      </c>
      <c r="Q135">
        <f t="shared" si="21"/>
        <v>0</v>
      </c>
      <c r="T135">
        <f t="shared" si="18"/>
        <v>0</v>
      </c>
      <c r="U135">
        <f t="shared" si="15"/>
        <v>0</v>
      </c>
    </row>
    <row r="136" spans="1:21" x14ac:dyDescent="0.3">
      <c r="A136" t="s">
        <v>953</v>
      </c>
      <c r="B136" t="s">
        <v>10</v>
      </c>
      <c r="C136">
        <v>113</v>
      </c>
      <c r="D136">
        <v>254780416</v>
      </c>
      <c r="E136" t="s">
        <v>11</v>
      </c>
      <c r="F136" t="s">
        <v>954</v>
      </c>
      <c r="G136" t="s">
        <v>11</v>
      </c>
      <c r="H136" t="s">
        <v>955</v>
      </c>
      <c r="I136" s="3" t="s">
        <v>3603</v>
      </c>
      <c r="J136" s="26" t="s">
        <v>4254</v>
      </c>
      <c r="K136">
        <v>320681</v>
      </c>
      <c r="L136">
        <v>321022</v>
      </c>
      <c r="M136">
        <f t="shared" si="16"/>
        <v>342</v>
      </c>
      <c r="N136">
        <f t="shared" si="19"/>
        <v>0</v>
      </c>
      <c r="O136">
        <f t="shared" si="20"/>
        <v>3786</v>
      </c>
      <c r="P136">
        <f t="shared" si="17"/>
        <v>0</v>
      </c>
      <c r="Q136">
        <f t="shared" si="21"/>
        <v>0</v>
      </c>
      <c r="T136">
        <f t="shared" si="18"/>
        <v>0</v>
      </c>
      <c r="U136">
        <f t="shared" si="15"/>
        <v>0</v>
      </c>
    </row>
    <row r="137" spans="1:21" x14ac:dyDescent="0.3">
      <c r="A137" t="s">
        <v>956</v>
      </c>
      <c r="B137" t="s">
        <v>10</v>
      </c>
      <c r="C137">
        <v>188</v>
      </c>
      <c r="D137">
        <v>254780417</v>
      </c>
      <c r="E137" t="s">
        <v>11</v>
      </c>
      <c r="F137" t="s">
        <v>957</v>
      </c>
      <c r="G137" t="s">
        <v>11</v>
      </c>
      <c r="H137" t="s">
        <v>958</v>
      </c>
      <c r="I137" s="3" t="s">
        <v>3604</v>
      </c>
      <c r="J137" s="26" t="s">
        <v>4254</v>
      </c>
      <c r="K137">
        <v>321338</v>
      </c>
      <c r="L137">
        <v>321904</v>
      </c>
      <c r="M137">
        <f t="shared" si="16"/>
        <v>567</v>
      </c>
      <c r="N137">
        <f t="shared" si="19"/>
        <v>0</v>
      </c>
      <c r="O137">
        <f t="shared" si="20"/>
        <v>317</v>
      </c>
      <c r="P137">
        <f t="shared" si="17"/>
        <v>0</v>
      </c>
      <c r="Q137">
        <f t="shared" si="21"/>
        <v>0</v>
      </c>
      <c r="T137">
        <f t="shared" si="18"/>
        <v>0</v>
      </c>
      <c r="U137">
        <f t="shared" si="15"/>
        <v>0</v>
      </c>
    </row>
    <row r="138" spans="1:21" x14ac:dyDescent="0.3">
      <c r="A138" t="s">
        <v>959</v>
      </c>
      <c r="B138" t="s">
        <v>10</v>
      </c>
      <c r="C138">
        <v>191</v>
      </c>
      <c r="D138">
        <v>254780418</v>
      </c>
      <c r="E138" t="s">
        <v>11</v>
      </c>
      <c r="F138" t="s">
        <v>960</v>
      </c>
      <c r="G138" t="s">
        <v>11</v>
      </c>
      <c r="H138" t="s">
        <v>961</v>
      </c>
      <c r="I138" s="3" t="s">
        <v>3605</v>
      </c>
      <c r="J138" s="26" t="s">
        <v>4254</v>
      </c>
      <c r="K138">
        <v>322246</v>
      </c>
      <c r="L138">
        <v>322821</v>
      </c>
      <c r="M138">
        <f t="shared" si="16"/>
        <v>576</v>
      </c>
      <c r="N138">
        <f t="shared" si="19"/>
        <v>0</v>
      </c>
      <c r="O138">
        <f t="shared" si="20"/>
        <v>343</v>
      </c>
      <c r="P138">
        <f t="shared" si="17"/>
        <v>0</v>
      </c>
      <c r="Q138">
        <f t="shared" si="21"/>
        <v>0</v>
      </c>
      <c r="T138">
        <f t="shared" si="18"/>
        <v>0</v>
      </c>
      <c r="U138">
        <f t="shared" si="15"/>
        <v>0</v>
      </c>
    </row>
    <row r="139" spans="1:21" x14ac:dyDescent="0.3">
      <c r="A139" t="s">
        <v>970</v>
      </c>
      <c r="B139" t="s">
        <v>10</v>
      </c>
      <c r="C139">
        <v>218</v>
      </c>
      <c r="D139">
        <v>254780421</v>
      </c>
      <c r="E139" t="s">
        <v>11</v>
      </c>
      <c r="F139" t="s">
        <v>971</v>
      </c>
      <c r="G139" t="s">
        <v>11</v>
      </c>
      <c r="H139" t="s">
        <v>972</v>
      </c>
      <c r="I139" s="3" t="s">
        <v>3379</v>
      </c>
      <c r="J139" s="26" t="s">
        <v>4254</v>
      </c>
      <c r="K139">
        <v>326801</v>
      </c>
      <c r="L139">
        <v>327457</v>
      </c>
      <c r="M139">
        <f t="shared" si="16"/>
        <v>657</v>
      </c>
      <c r="N139">
        <f t="shared" si="19"/>
        <v>0</v>
      </c>
      <c r="O139">
        <f t="shared" si="20"/>
        <v>3981</v>
      </c>
      <c r="P139">
        <f t="shared" si="17"/>
        <v>0</v>
      </c>
      <c r="Q139">
        <f t="shared" si="21"/>
        <v>0</v>
      </c>
      <c r="T139">
        <f t="shared" si="18"/>
        <v>0</v>
      </c>
      <c r="U139">
        <f t="shared" si="15"/>
        <v>0</v>
      </c>
    </row>
    <row r="140" spans="1:21" x14ac:dyDescent="0.3">
      <c r="A140" t="s">
        <v>973</v>
      </c>
      <c r="B140" t="s">
        <v>10</v>
      </c>
      <c r="C140">
        <v>470</v>
      </c>
      <c r="D140">
        <v>255764471</v>
      </c>
      <c r="E140" t="s">
        <v>974</v>
      </c>
      <c r="F140" t="s">
        <v>975</v>
      </c>
      <c r="G140" t="s">
        <v>11</v>
      </c>
      <c r="H140" t="s">
        <v>976</v>
      </c>
      <c r="I140" s="3" t="s">
        <v>3608</v>
      </c>
      <c r="J140" s="26" t="s">
        <v>4254</v>
      </c>
      <c r="K140">
        <v>327468</v>
      </c>
      <c r="L140">
        <v>328880</v>
      </c>
      <c r="M140">
        <f t="shared" si="16"/>
        <v>1413</v>
      </c>
      <c r="N140">
        <f t="shared" si="19"/>
        <v>0</v>
      </c>
      <c r="O140">
        <f t="shared" si="20"/>
        <v>12</v>
      </c>
      <c r="P140">
        <f t="shared" si="17"/>
        <v>1413</v>
      </c>
      <c r="Q140">
        <f t="shared" si="21"/>
        <v>1</v>
      </c>
      <c r="T140">
        <f t="shared" si="18"/>
        <v>0</v>
      </c>
      <c r="U140">
        <f t="shared" si="15"/>
        <v>1413</v>
      </c>
    </row>
    <row r="141" spans="1:21" x14ac:dyDescent="0.3">
      <c r="A141" t="s">
        <v>1006</v>
      </c>
      <c r="B141" t="s">
        <v>10</v>
      </c>
      <c r="C141">
        <v>392</v>
      </c>
      <c r="D141">
        <v>254780432</v>
      </c>
      <c r="E141" t="s">
        <v>1007</v>
      </c>
      <c r="F141" t="s">
        <v>1008</v>
      </c>
      <c r="G141" t="s">
        <v>11</v>
      </c>
      <c r="H141" t="s">
        <v>1009</v>
      </c>
      <c r="I141" s="3" t="s">
        <v>3615</v>
      </c>
      <c r="J141" s="26" t="s">
        <v>4254</v>
      </c>
      <c r="K141">
        <v>338777</v>
      </c>
      <c r="L141">
        <v>339955</v>
      </c>
      <c r="M141">
        <f t="shared" si="16"/>
        <v>1179</v>
      </c>
      <c r="N141">
        <f t="shared" si="19"/>
        <v>0</v>
      </c>
      <c r="O141">
        <f t="shared" si="20"/>
        <v>9898</v>
      </c>
      <c r="P141">
        <f t="shared" si="17"/>
        <v>0</v>
      </c>
      <c r="Q141">
        <f t="shared" si="21"/>
        <v>0</v>
      </c>
      <c r="T141">
        <f t="shared" si="18"/>
        <v>0</v>
      </c>
      <c r="U141">
        <f t="shared" si="15"/>
        <v>0</v>
      </c>
    </row>
    <row r="142" spans="1:21" x14ac:dyDescent="0.3">
      <c r="A142" t="s">
        <v>1010</v>
      </c>
      <c r="B142" t="s">
        <v>10</v>
      </c>
      <c r="C142">
        <v>306</v>
      </c>
      <c r="D142">
        <v>255764473</v>
      </c>
      <c r="E142" t="s">
        <v>1011</v>
      </c>
      <c r="F142" t="s">
        <v>1012</v>
      </c>
      <c r="G142" t="s">
        <v>11</v>
      </c>
      <c r="H142" t="s">
        <v>1013</v>
      </c>
      <c r="I142" s="3" t="s">
        <v>3616</v>
      </c>
      <c r="J142" s="26" t="s">
        <v>4254</v>
      </c>
      <c r="K142">
        <v>340008</v>
      </c>
      <c r="L142">
        <v>340928</v>
      </c>
      <c r="M142">
        <f t="shared" si="16"/>
        <v>921</v>
      </c>
      <c r="N142">
        <f t="shared" si="19"/>
        <v>0</v>
      </c>
      <c r="O142">
        <f t="shared" si="20"/>
        <v>54</v>
      </c>
      <c r="P142">
        <f t="shared" si="17"/>
        <v>0</v>
      </c>
      <c r="Q142">
        <f t="shared" si="21"/>
        <v>1</v>
      </c>
      <c r="T142">
        <f t="shared" si="18"/>
        <v>0</v>
      </c>
      <c r="U142">
        <f t="shared" si="15"/>
        <v>921</v>
      </c>
    </row>
    <row r="143" spans="1:21" x14ac:dyDescent="0.3">
      <c r="A143" t="s">
        <v>1014</v>
      </c>
      <c r="B143" t="s">
        <v>10</v>
      </c>
      <c r="C143">
        <v>362</v>
      </c>
      <c r="D143">
        <v>254780434</v>
      </c>
      <c r="E143" t="s">
        <v>1015</v>
      </c>
      <c r="F143" t="s">
        <v>1016</v>
      </c>
      <c r="G143" t="s">
        <v>11</v>
      </c>
      <c r="H143" t="s">
        <v>1017</v>
      </c>
      <c r="I143" s="3" t="s">
        <v>3617</v>
      </c>
      <c r="J143" s="26" t="s">
        <v>4254</v>
      </c>
      <c r="K143">
        <v>341066</v>
      </c>
      <c r="L143">
        <v>342154</v>
      </c>
      <c r="M143">
        <f t="shared" si="16"/>
        <v>1089</v>
      </c>
      <c r="N143">
        <f t="shared" si="19"/>
        <v>0</v>
      </c>
      <c r="O143">
        <f t="shared" si="20"/>
        <v>139</v>
      </c>
      <c r="P143">
        <f t="shared" si="17"/>
        <v>0</v>
      </c>
      <c r="Q143">
        <f t="shared" si="21"/>
        <v>2</v>
      </c>
      <c r="T143">
        <f t="shared" si="18"/>
        <v>0</v>
      </c>
      <c r="U143">
        <f t="shared" si="15"/>
        <v>2010</v>
      </c>
    </row>
    <row r="144" spans="1:21" x14ac:dyDescent="0.3">
      <c r="A144" t="s">
        <v>1018</v>
      </c>
      <c r="B144" t="s">
        <v>10</v>
      </c>
      <c r="C144">
        <v>336</v>
      </c>
      <c r="D144">
        <v>254780435</v>
      </c>
      <c r="E144" t="s">
        <v>11</v>
      </c>
      <c r="F144" t="s">
        <v>1019</v>
      </c>
      <c r="G144" t="s">
        <v>11</v>
      </c>
      <c r="H144" t="s">
        <v>1020</v>
      </c>
      <c r="I144" s="3" t="s">
        <v>3618</v>
      </c>
      <c r="J144" s="26" t="s">
        <v>4254</v>
      </c>
      <c r="K144">
        <v>342347</v>
      </c>
      <c r="L144">
        <v>343357</v>
      </c>
      <c r="M144">
        <f t="shared" si="16"/>
        <v>1011</v>
      </c>
      <c r="N144">
        <f t="shared" si="19"/>
        <v>0</v>
      </c>
      <c r="O144">
        <f t="shared" si="20"/>
        <v>194</v>
      </c>
      <c r="P144">
        <f t="shared" si="17"/>
        <v>3021</v>
      </c>
      <c r="Q144">
        <f t="shared" si="21"/>
        <v>3</v>
      </c>
      <c r="T144">
        <f t="shared" si="18"/>
        <v>0</v>
      </c>
      <c r="U144">
        <f t="shared" si="15"/>
        <v>3021</v>
      </c>
    </row>
    <row r="145" spans="1:21" x14ac:dyDescent="0.3">
      <c r="A145" t="s">
        <v>1028</v>
      </c>
      <c r="B145" t="s">
        <v>10</v>
      </c>
      <c r="C145">
        <v>261</v>
      </c>
      <c r="D145">
        <v>254780438</v>
      </c>
      <c r="E145" t="s">
        <v>1029</v>
      </c>
      <c r="F145" t="s">
        <v>1030</v>
      </c>
      <c r="G145" t="s">
        <v>11</v>
      </c>
      <c r="H145" t="s">
        <v>1031</v>
      </c>
      <c r="I145" s="3" t="s">
        <v>3620</v>
      </c>
      <c r="J145" s="26" t="s">
        <v>4254</v>
      </c>
      <c r="K145">
        <v>345013</v>
      </c>
      <c r="L145">
        <v>345798</v>
      </c>
      <c r="M145">
        <f t="shared" si="16"/>
        <v>786</v>
      </c>
      <c r="N145">
        <f t="shared" si="19"/>
        <v>0</v>
      </c>
      <c r="O145">
        <f t="shared" si="20"/>
        <v>1657</v>
      </c>
      <c r="P145">
        <f t="shared" si="17"/>
        <v>0</v>
      </c>
      <c r="Q145">
        <f t="shared" si="21"/>
        <v>0</v>
      </c>
      <c r="T145">
        <f t="shared" si="18"/>
        <v>0</v>
      </c>
      <c r="U145">
        <f t="shared" si="15"/>
        <v>0</v>
      </c>
    </row>
    <row r="146" spans="1:21" x14ac:dyDescent="0.3">
      <c r="A146" t="s">
        <v>1032</v>
      </c>
      <c r="B146" t="s">
        <v>10</v>
      </c>
      <c r="C146">
        <v>1162</v>
      </c>
      <c r="D146">
        <v>254780439</v>
      </c>
      <c r="E146" t="s">
        <v>1033</v>
      </c>
      <c r="F146" t="s">
        <v>1034</v>
      </c>
      <c r="G146" t="s">
        <v>11</v>
      </c>
      <c r="H146" t="s">
        <v>1035</v>
      </c>
      <c r="I146" s="3" t="s">
        <v>3621</v>
      </c>
      <c r="J146" s="26" t="s">
        <v>4254</v>
      </c>
      <c r="K146">
        <v>346164</v>
      </c>
      <c r="L146">
        <v>349652</v>
      </c>
      <c r="M146">
        <f t="shared" si="16"/>
        <v>3489</v>
      </c>
      <c r="N146">
        <f t="shared" si="19"/>
        <v>0</v>
      </c>
      <c r="O146">
        <f t="shared" si="20"/>
        <v>367</v>
      </c>
      <c r="P146">
        <f t="shared" si="17"/>
        <v>0</v>
      </c>
      <c r="Q146">
        <f t="shared" si="21"/>
        <v>0</v>
      </c>
      <c r="T146">
        <f t="shared" si="18"/>
        <v>0</v>
      </c>
      <c r="U146">
        <f t="shared" si="15"/>
        <v>0</v>
      </c>
    </row>
    <row r="147" spans="1:21" x14ac:dyDescent="0.3">
      <c r="A147" t="s">
        <v>1036</v>
      </c>
      <c r="B147" t="s">
        <v>10</v>
      </c>
      <c r="C147">
        <v>158</v>
      </c>
      <c r="D147">
        <v>254780440</v>
      </c>
      <c r="E147" t="s">
        <v>1037</v>
      </c>
      <c r="F147" t="s">
        <v>1038</v>
      </c>
      <c r="G147" t="s">
        <v>11</v>
      </c>
      <c r="H147" t="s">
        <v>1039</v>
      </c>
      <c r="I147" s="3" t="s">
        <v>3622</v>
      </c>
      <c r="J147" s="26" t="s">
        <v>4254</v>
      </c>
      <c r="K147">
        <v>349818</v>
      </c>
      <c r="L147">
        <v>350294</v>
      </c>
      <c r="M147">
        <f t="shared" si="16"/>
        <v>477</v>
      </c>
      <c r="N147">
        <f t="shared" si="19"/>
        <v>0</v>
      </c>
      <c r="O147">
        <f t="shared" si="20"/>
        <v>167</v>
      </c>
      <c r="P147">
        <f t="shared" si="17"/>
        <v>0</v>
      </c>
      <c r="Q147">
        <f t="shared" si="21"/>
        <v>1</v>
      </c>
      <c r="T147">
        <f t="shared" si="18"/>
        <v>0</v>
      </c>
      <c r="U147">
        <f t="shared" si="15"/>
        <v>477</v>
      </c>
    </row>
    <row r="148" spans="1:21" x14ac:dyDescent="0.3">
      <c r="A148" t="s">
        <v>1040</v>
      </c>
      <c r="B148" t="s">
        <v>10</v>
      </c>
      <c r="C148">
        <v>352</v>
      </c>
      <c r="D148">
        <v>255764474</v>
      </c>
      <c r="E148" t="s">
        <v>11</v>
      </c>
      <c r="F148" t="s">
        <v>1041</v>
      </c>
      <c r="G148" t="s">
        <v>11</v>
      </c>
      <c r="H148" t="s">
        <v>1042</v>
      </c>
      <c r="I148" s="3" t="s">
        <v>3623</v>
      </c>
      <c r="J148" s="26" t="s">
        <v>4254</v>
      </c>
      <c r="K148">
        <v>350327</v>
      </c>
      <c r="L148">
        <v>351385</v>
      </c>
      <c r="M148">
        <f t="shared" si="16"/>
        <v>1059</v>
      </c>
      <c r="N148">
        <f t="shared" si="19"/>
        <v>0</v>
      </c>
      <c r="O148">
        <f t="shared" si="20"/>
        <v>34</v>
      </c>
      <c r="P148">
        <f t="shared" si="17"/>
        <v>1536</v>
      </c>
      <c r="Q148">
        <f t="shared" si="21"/>
        <v>2</v>
      </c>
      <c r="T148">
        <f t="shared" si="18"/>
        <v>0</v>
      </c>
      <c r="U148">
        <f t="shared" si="15"/>
        <v>1536</v>
      </c>
    </row>
    <row r="149" spans="1:21" x14ac:dyDescent="0.3">
      <c r="A149" t="s">
        <v>1050</v>
      </c>
      <c r="B149" t="s">
        <v>10</v>
      </c>
      <c r="C149">
        <v>223</v>
      </c>
      <c r="D149">
        <v>254780444</v>
      </c>
      <c r="E149" t="s">
        <v>11</v>
      </c>
      <c r="F149" t="s">
        <v>1051</v>
      </c>
      <c r="G149" t="s">
        <v>11</v>
      </c>
      <c r="H149" t="s">
        <v>1052</v>
      </c>
      <c r="I149" s="3" t="s">
        <v>3625</v>
      </c>
      <c r="J149" s="26" t="s">
        <v>4254</v>
      </c>
      <c r="K149">
        <v>354092</v>
      </c>
      <c r="L149">
        <v>354763</v>
      </c>
      <c r="M149">
        <f t="shared" si="16"/>
        <v>672</v>
      </c>
      <c r="N149">
        <f t="shared" si="19"/>
        <v>0</v>
      </c>
      <c r="O149">
        <f t="shared" si="20"/>
        <v>2708</v>
      </c>
      <c r="P149">
        <f t="shared" si="17"/>
        <v>0</v>
      </c>
      <c r="Q149">
        <f t="shared" si="21"/>
        <v>0</v>
      </c>
      <c r="T149">
        <f t="shared" si="18"/>
        <v>0</v>
      </c>
      <c r="U149">
        <f t="shared" si="15"/>
        <v>0</v>
      </c>
    </row>
    <row r="150" spans="1:21" x14ac:dyDescent="0.3">
      <c r="A150" t="s">
        <v>1053</v>
      </c>
      <c r="B150" t="s">
        <v>10</v>
      </c>
      <c r="C150">
        <v>963</v>
      </c>
      <c r="D150">
        <v>254780445</v>
      </c>
      <c r="E150" t="s">
        <v>1054</v>
      </c>
      <c r="F150" t="s">
        <v>1055</v>
      </c>
      <c r="G150" t="s">
        <v>11</v>
      </c>
      <c r="H150" t="s">
        <v>1056</v>
      </c>
      <c r="I150" s="3" t="s">
        <v>3626</v>
      </c>
      <c r="J150" s="26" t="s">
        <v>4254</v>
      </c>
      <c r="K150">
        <v>354946</v>
      </c>
      <c r="L150">
        <v>357837</v>
      </c>
      <c r="M150">
        <f t="shared" si="16"/>
        <v>2892</v>
      </c>
      <c r="N150">
        <f t="shared" si="19"/>
        <v>0</v>
      </c>
      <c r="O150">
        <f t="shared" si="20"/>
        <v>184</v>
      </c>
      <c r="P150">
        <f t="shared" si="17"/>
        <v>2892</v>
      </c>
      <c r="Q150">
        <f t="shared" si="21"/>
        <v>1</v>
      </c>
      <c r="T150">
        <f t="shared" si="18"/>
        <v>0</v>
      </c>
      <c r="U150">
        <f t="shared" si="15"/>
        <v>2892</v>
      </c>
    </row>
    <row r="151" spans="1:21" x14ac:dyDescent="0.3">
      <c r="A151" t="s">
        <v>1061</v>
      </c>
      <c r="B151" t="s">
        <v>10</v>
      </c>
      <c r="C151">
        <v>311</v>
      </c>
      <c r="D151">
        <v>254780448</v>
      </c>
      <c r="E151" t="s">
        <v>11</v>
      </c>
      <c r="F151" t="s">
        <v>1062</v>
      </c>
      <c r="G151" t="s">
        <v>11</v>
      </c>
      <c r="H151" t="s">
        <v>11</v>
      </c>
      <c r="I151" s="3" t="s">
        <v>3379</v>
      </c>
      <c r="J151" s="26" t="s">
        <v>4254</v>
      </c>
      <c r="K151">
        <v>359409</v>
      </c>
      <c r="L151">
        <v>360344</v>
      </c>
      <c r="M151">
        <f t="shared" si="16"/>
        <v>936</v>
      </c>
      <c r="N151">
        <f t="shared" si="19"/>
        <v>0</v>
      </c>
      <c r="O151">
        <f t="shared" si="20"/>
        <v>1573</v>
      </c>
      <c r="P151">
        <f t="shared" si="17"/>
        <v>0</v>
      </c>
      <c r="Q151">
        <f t="shared" si="21"/>
        <v>0</v>
      </c>
      <c r="T151">
        <f t="shared" si="18"/>
        <v>0</v>
      </c>
      <c r="U151">
        <f t="shared" si="15"/>
        <v>0</v>
      </c>
    </row>
    <row r="152" spans="1:21" x14ac:dyDescent="0.3">
      <c r="A152" t="s">
        <v>1063</v>
      </c>
      <c r="B152" t="s">
        <v>10</v>
      </c>
      <c r="C152">
        <v>459</v>
      </c>
      <c r="D152">
        <v>254780449</v>
      </c>
      <c r="E152" t="s">
        <v>11</v>
      </c>
      <c r="F152" t="s">
        <v>1064</v>
      </c>
      <c r="G152" t="s">
        <v>11</v>
      </c>
      <c r="H152" t="s">
        <v>11</v>
      </c>
      <c r="I152" s="3" t="s">
        <v>3379</v>
      </c>
      <c r="J152" s="26" t="s">
        <v>4254</v>
      </c>
      <c r="K152">
        <v>360594</v>
      </c>
      <c r="L152">
        <v>361973</v>
      </c>
      <c r="M152">
        <f t="shared" si="16"/>
        <v>1380</v>
      </c>
      <c r="N152">
        <f t="shared" si="19"/>
        <v>0</v>
      </c>
      <c r="O152">
        <f t="shared" si="20"/>
        <v>251</v>
      </c>
      <c r="P152">
        <f t="shared" si="17"/>
        <v>0</v>
      </c>
      <c r="Q152">
        <f t="shared" si="21"/>
        <v>0</v>
      </c>
      <c r="T152">
        <f t="shared" si="18"/>
        <v>0</v>
      </c>
      <c r="U152">
        <f t="shared" si="15"/>
        <v>0</v>
      </c>
    </row>
    <row r="153" spans="1:21" x14ac:dyDescent="0.3">
      <c r="A153" t="s">
        <v>1065</v>
      </c>
      <c r="B153" t="s">
        <v>10</v>
      </c>
      <c r="C153">
        <v>803</v>
      </c>
      <c r="D153">
        <v>254780450</v>
      </c>
      <c r="E153" t="s">
        <v>11</v>
      </c>
      <c r="F153" t="s">
        <v>1066</v>
      </c>
      <c r="G153" t="s">
        <v>11</v>
      </c>
      <c r="H153" t="s">
        <v>1067</v>
      </c>
      <c r="I153" s="3" t="s">
        <v>3627</v>
      </c>
      <c r="J153" s="26" t="s">
        <v>4254</v>
      </c>
      <c r="K153">
        <v>362702</v>
      </c>
      <c r="L153">
        <v>365113</v>
      </c>
      <c r="M153">
        <f t="shared" si="16"/>
        <v>2412</v>
      </c>
      <c r="N153">
        <f t="shared" si="19"/>
        <v>0</v>
      </c>
      <c r="O153">
        <f t="shared" si="20"/>
        <v>730</v>
      </c>
      <c r="P153">
        <f t="shared" si="17"/>
        <v>0</v>
      </c>
      <c r="Q153">
        <f t="shared" si="21"/>
        <v>0</v>
      </c>
      <c r="T153">
        <f t="shared" si="18"/>
        <v>0</v>
      </c>
      <c r="U153">
        <f t="shared" si="15"/>
        <v>0</v>
      </c>
    </row>
    <row r="154" spans="1:21" x14ac:dyDescent="0.3">
      <c r="A154" t="s">
        <v>1083</v>
      </c>
      <c r="B154" t="s">
        <v>10</v>
      </c>
      <c r="C154">
        <v>418</v>
      </c>
      <c r="D154">
        <v>254780455</v>
      </c>
      <c r="E154" t="s">
        <v>11</v>
      </c>
      <c r="F154" t="s">
        <v>1084</v>
      </c>
      <c r="G154" t="s">
        <v>11</v>
      </c>
      <c r="H154" t="s">
        <v>1085</v>
      </c>
      <c r="I154" s="3" t="s">
        <v>3631</v>
      </c>
      <c r="J154" s="26" t="s">
        <v>4254</v>
      </c>
      <c r="K154">
        <v>371850</v>
      </c>
      <c r="L154">
        <v>373106</v>
      </c>
      <c r="M154">
        <f t="shared" si="16"/>
        <v>1257</v>
      </c>
      <c r="N154">
        <f t="shared" si="19"/>
        <v>0</v>
      </c>
      <c r="O154">
        <f t="shared" si="20"/>
        <v>6738</v>
      </c>
      <c r="P154">
        <f t="shared" si="17"/>
        <v>0</v>
      </c>
      <c r="Q154">
        <f t="shared" si="21"/>
        <v>0</v>
      </c>
      <c r="T154">
        <f t="shared" si="18"/>
        <v>0</v>
      </c>
      <c r="U154">
        <f t="shared" si="15"/>
        <v>0</v>
      </c>
    </row>
    <row r="155" spans="1:21" x14ac:dyDescent="0.3">
      <c r="A155" t="s">
        <v>1098</v>
      </c>
      <c r="B155" t="s">
        <v>10</v>
      </c>
      <c r="C155">
        <v>129</v>
      </c>
      <c r="D155">
        <v>254780459</v>
      </c>
      <c r="E155" t="s">
        <v>11</v>
      </c>
      <c r="F155" t="s">
        <v>1099</v>
      </c>
      <c r="G155" t="s">
        <v>11</v>
      </c>
      <c r="H155" t="s">
        <v>1100</v>
      </c>
      <c r="I155" s="3" t="s">
        <v>3379</v>
      </c>
      <c r="J155" s="26" t="s">
        <v>4254</v>
      </c>
      <c r="K155">
        <v>377508</v>
      </c>
      <c r="L155">
        <v>377897</v>
      </c>
      <c r="M155">
        <f t="shared" si="16"/>
        <v>390</v>
      </c>
      <c r="N155">
        <f t="shared" si="19"/>
        <v>0</v>
      </c>
      <c r="O155">
        <f t="shared" si="20"/>
        <v>4403</v>
      </c>
      <c r="P155">
        <f t="shared" si="17"/>
        <v>0</v>
      </c>
      <c r="Q155">
        <f t="shared" si="21"/>
        <v>0</v>
      </c>
      <c r="T155">
        <f t="shared" si="18"/>
        <v>0</v>
      </c>
      <c r="U155">
        <f t="shared" si="15"/>
        <v>0</v>
      </c>
    </row>
    <row r="156" spans="1:21" x14ac:dyDescent="0.3">
      <c r="A156" t="s">
        <v>4105</v>
      </c>
      <c r="B156" t="s">
        <v>10</v>
      </c>
      <c r="C156">
        <v>76</v>
      </c>
      <c r="D156">
        <v>346722692</v>
      </c>
      <c r="E156" t="s">
        <v>11</v>
      </c>
      <c r="F156" t="s">
        <v>4106</v>
      </c>
      <c r="G156" t="s">
        <v>11</v>
      </c>
      <c r="H156" t="s">
        <v>11</v>
      </c>
      <c r="I156" t="s">
        <v>4198</v>
      </c>
      <c r="J156" s="1" t="s">
        <v>69</v>
      </c>
      <c r="K156">
        <v>378004</v>
      </c>
      <c r="L156">
        <v>378079</v>
      </c>
      <c r="M156">
        <f t="shared" si="16"/>
        <v>76</v>
      </c>
      <c r="N156">
        <f t="shared" si="19"/>
        <v>0</v>
      </c>
      <c r="O156">
        <f t="shared" si="20"/>
        <v>108</v>
      </c>
      <c r="P156">
        <f t="shared" si="17"/>
        <v>76</v>
      </c>
      <c r="Q156">
        <f t="shared" si="21"/>
        <v>1</v>
      </c>
      <c r="T156">
        <f t="shared" si="18"/>
        <v>1</v>
      </c>
      <c r="U156">
        <f t="shared" si="15"/>
        <v>76</v>
      </c>
    </row>
    <row r="157" spans="1:21" x14ac:dyDescent="0.3">
      <c r="A157" t="s">
        <v>1101</v>
      </c>
      <c r="B157" t="s">
        <v>10</v>
      </c>
      <c r="C157">
        <v>172</v>
      </c>
      <c r="D157">
        <v>254780460</v>
      </c>
      <c r="E157" t="s">
        <v>1102</v>
      </c>
      <c r="F157" t="s">
        <v>1103</v>
      </c>
      <c r="G157" t="s">
        <v>11</v>
      </c>
      <c r="H157" t="s">
        <v>1104</v>
      </c>
      <c r="I157" s="3" t="s">
        <v>3635</v>
      </c>
      <c r="J157" s="26" t="s">
        <v>4254</v>
      </c>
      <c r="K157">
        <v>378564</v>
      </c>
      <c r="L157">
        <v>379082</v>
      </c>
      <c r="M157">
        <f t="shared" si="16"/>
        <v>519</v>
      </c>
      <c r="N157">
        <f t="shared" si="19"/>
        <v>0</v>
      </c>
      <c r="O157">
        <f t="shared" si="20"/>
        <v>486</v>
      </c>
      <c r="P157">
        <f t="shared" si="17"/>
        <v>0</v>
      </c>
      <c r="Q157">
        <f t="shared" si="21"/>
        <v>0</v>
      </c>
      <c r="T157">
        <f t="shared" si="18"/>
        <v>1</v>
      </c>
      <c r="U157">
        <f t="shared" si="15"/>
        <v>0</v>
      </c>
    </row>
    <row r="158" spans="1:21" x14ac:dyDescent="0.3">
      <c r="A158" t="s">
        <v>1105</v>
      </c>
      <c r="B158" t="s">
        <v>10</v>
      </c>
      <c r="C158">
        <v>406</v>
      </c>
      <c r="D158">
        <v>254780461</v>
      </c>
      <c r="E158" t="s">
        <v>1106</v>
      </c>
      <c r="F158" t="s">
        <v>1107</v>
      </c>
      <c r="G158" t="s">
        <v>11</v>
      </c>
      <c r="H158" t="s">
        <v>1108</v>
      </c>
      <c r="I158" s="3" t="s">
        <v>3636</v>
      </c>
      <c r="J158" s="26" t="s">
        <v>4254</v>
      </c>
      <c r="K158">
        <v>379126</v>
      </c>
      <c r="L158">
        <v>380346</v>
      </c>
      <c r="M158">
        <f t="shared" si="16"/>
        <v>1221</v>
      </c>
      <c r="N158">
        <f t="shared" si="19"/>
        <v>0</v>
      </c>
      <c r="O158">
        <f t="shared" si="20"/>
        <v>45</v>
      </c>
      <c r="P158">
        <f t="shared" si="17"/>
        <v>0</v>
      </c>
      <c r="Q158">
        <f t="shared" si="21"/>
        <v>1</v>
      </c>
      <c r="T158">
        <f t="shared" si="18"/>
        <v>0</v>
      </c>
      <c r="U158">
        <f t="shared" si="15"/>
        <v>1221</v>
      </c>
    </row>
    <row r="159" spans="1:21" x14ac:dyDescent="0.3">
      <c r="A159" t="s">
        <v>1109</v>
      </c>
      <c r="B159" t="s">
        <v>10</v>
      </c>
      <c r="C159">
        <v>267</v>
      </c>
      <c r="D159">
        <v>254780462</v>
      </c>
      <c r="E159" t="s">
        <v>1110</v>
      </c>
      <c r="F159" t="s">
        <v>1111</v>
      </c>
      <c r="G159" t="s">
        <v>11</v>
      </c>
      <c r="H159" t="s">
        <v>1112</v>
      </c>
      <c r="I159" s="3" t="s">
        <v>3637</v>
      </c>
      <c r="J159" s="26" t="s">
        <v>4254</v>
      </c>
      <c r="K159">
        <v>380351</v>
      </c>
      <c r="L159">
        <v>381154</v>
      </c>
      <c r="M159">
        <f t="shared" si="16"/>
        <v>804</v>
      </c>
      <c r="N159">
        <f t="shared" si="19"/>
        <v>0</v>
      </c>
      <c r="O159">
        <f t="shared" si="20"/>
        <v>6</v>
      </c>
      <c r="P159">
        <f t="shared" si="17"/>
        <v>2025</v>
      </c>
      <c r="Q159">
        <f t="shared" si="21"/>
        <v>2</v>
      </c>
      <c r="T159">
        <f t="shared" si="18"/>
        <v>0</v>
      </c>
      <c r="U159">
        <f t="shared" si="15"/>
        <v>2025</v>
      </c>
    </row>
    <row r="160" spans="1:21" x14ac:dyDescent="0.3">
      <c r="A160" t="s">
        <v>1113</v>
      </c>
      <c r="B160" t="s">
        <v>10</v>
      </c>
      <c r="C160">
        <v>673</v>
      </c>
      <c r="D160">
        <v>254780463</v>
      </c>
      <c r="E160" t="s">
        <v>11</v>
      </c>
      <c r="F160" t="s">
        <v>1114</v>
      </c>
      <c r="G160" t="s">
        <v>11</v>
      </c>
      <c r="H160" t="s">
        <v>11</v>
      </c>
      <c r="I160" s="3" t="s">
        <v>3638</v>
      </c>
      <c r="J160" s="26" t="s">
        <v>4254</v>
      </c>
      <c r="K160">
        <v>381619</v>
      </c>
      <c r="L160">
        <v>383640</v>
      </c>
      <c r="M160">
        <f t="shared" si="16"/>
        <v>2022</v>
      </c>
      <c r="N160">
        <f t="shared" si="19"/>
        <v>0</v>
      </c>
      <c r="O160">
        <f t="shared" si="20"/>
        <v>466</v>
      </c>
      <c r="P160">
        <f t="shared" si="17"/>
        <v>0</v>
      </c>
      <c r="Q160">
        <f t="shared" si="21"/>
        <v>0</v>
      </c>
      <c r="T160">
        <f t="shared" si="18"/>
        <v>0</v>
      </c>
      <c r="U160">
        <f t="shared" si="15"/>
        <v>0</v>
      </c>
    </row>
    <row r="161" spans="1:21" x14ac:dyDescent="0.3">
      <c r="A161" t="s">
        <v>1122</v>
      </c>
      <c r="B161" t="s">
        <v>10</v>
      </c>
      <c r="C161">
        <v>375</v>
      </c>
      <c r="D161">
        <v>254780466</v>
      </c>
      <c r="E161" t="s">
        <v>11</v>
      </c>
      <c r="F161" t="s">
        <v>1123</v>
      </c>
      <c r="G161" t="s">
        <v>11</v>
      </c>
      <c r="H161" t="s">
        <v>1124</v>
      </c>
      <c r="I161" s="3" t="s">
        <v>3641</v>
      </c>
      <c r="J161" s="26" t="s">
        <v>4254</v>
      </c>
      <c r="K161">
        <v>386844</v>
      </c>
      <c r="L161">
        <v>387971</v>
      </c>
      <c r="M161">
        <f t="shared" si="16"/>
        <v>1128</v>
      </c>
      <c r="N161">
        <f t="shared" si="19"/>
        <v>0</v>
      </c>
      <c r="O161">
        <f t="shared" si="20"/>
        <v>3205</v>
      </c>
      <c r="P161">
        <f t="shared" si="17"/>
        <v>0</v>
      </c>
      <c r="Q161">
        <f t="shared" si="21"/>
        <v>0</v>
      </c>
      <c r="T161">
        <f t="shared" si="18"/>
        <v>0</v>
      </c>
      <c r="U161">
        <f t="shared" si="15"/>
        <v>0</v>
      </c>
    </row>
    <row r="162" spans="1:21" x14ac:dyDescent="0.3">
      <c r="A162" t="s">
        <v>1125</v>
      </c>
      <c r="B162" t="s">
        <v>10</v>
      </c>
      <c r="C162">
        <v>86</v>
      </c>
      <c r="D162">
        <v>254780467</v>
      </c>
      <c r="E162" t="s">
        <v>11</v>
      </c>
      <c r="F162" t="s">
        <v>1126</v>
      </c>
      <c r="G162" t="s">
        <v>11</v>
      </c>
      <c r="H162" t="s">
        <v>1127</v>
      </c>
      <c r="I162" s="3" t="s">
        <v>3642</v>
      </c>
      <c r="J162" s="26" t="s">
        <v>4254</v>
      </c>
      <c r="K162">
        <v>388736</v>
      </c>
      <c r="L162">
        <v>388996</v>
      </c>
      <c r="M162">
        <f t="shared" si="16"/>
        <v>261</v>
      </c>
      <c r="N162">
        <f t="shared" si="19"/>
        <v>0</v>
      </c>
      <c r="O162">
        <f t="shared" si="20"/>
        <v>766</v>
      </c>
      <c r="P162">
        <f t="shared" si="17"/>
        <v>0</v>
      </c>
      <c r="Q162">
        <f t="shared" si="21"/>
        <v>0</v>
      </c>
      <c r="T162">
        <f t="shared" si="18"/>
        <v>0</v>
      </c>
      <c r="U162">
        <f t="shared" si="15"/>
        <v>0</v>
      </c>
    </row>
    <row r="163" spans="1:21" x14ac:dyDescent="0.3">
      <c r="A163" t="s">
        <v>1154</v>
      </c>
      <c r="B163" t="s">
        <v>10</v>
      </c>
      <c r="C163">
        <v>55</v>
      </c>
      <c r="D163">
        <v>254780475</v>
      </c>
      <c r="E163" t="s">
        <v>1155</v>
      </c>
      <c r="F163" t="s">
        <v>1156</v>
      </c>
      <c r="G163" t="s">
        <v>11</v>
      </c>
      <c r="H163" t="s">
        <v>1157</v>
      </c>
      <c r="I163" s="3" t="s">
        <v>3650</v>
      </c>
      <c r="J163" s="26" t="s">
        <v>4254</v>
      </c>
      <c r="K163">
        <v>398023</v>
      </c>
      <c r="L163">
        <v>398190</v>
      </c>
      <c r="M163">
        <f t="shared" si="16"/>
        <v>168</v>
      </c>
      <c r="N163">
        <f t="shared" si="19"/>
        <v>0</v>
      </c>
      <c r="O163">
        <f t="shared" si="20"/>
        <v>9028</v>
      </c>
      <c r="P163">
        <f t="shared" si="17"/>
        <v>0</v>
      </c>
      <c r="Q163">
        <f t="shared" si="21"/>
        <v>0</v>
      </c>
      <c r="T163">
        <f t="shared" si="18"/>
        <v>0</v>
      </c>
      <c r="U163">
        <f t="shared" si="15"/>
        <v>0</v>
      </c>
    </row>
    <row r="164" spans="1:21" x14ac:dyDescent="0.3">
      <c r="A164" t="s">
        <v>1167</v>
      </c>
      <c r="B164" t="s">
        <v>10</v>
      </c>
      <c r="C164">
        <v>356</v>
      </c>
      <c r="D164">
        <v>254780479</v>
      </c>
      <c r="E164" t="s">
        <v>1168</v>
      </c>
      <c r="F164" t="s">
        <v>1169</v>
      </c>
      <c r="G164" t="s">
        <v>11</v>
      </c>
      <c r="H164" t="s">
        <v>1170</v>
      </c>
      <c r="I164" s="3" t="s">
        <v>3653</v>
      </c>
      <c r="J164" s="26" t="s">
        <v>4254</v>
      </c>
      <c r="K164">
        <v>400659</v>
      </c>
      <c r="L164">
        <v>401729</v>
      </c>
      <c r="M164">
        <f t="shared" si="16"/>
        <v>1071</v>
      </c>
      <c r="N164">
        <f t="shared" si="19"/>
        <v>0</v>
      </c>
      <c r="O164">
        <f t="shared" si="20"/>
        <v>2470</v>
      </c>
      <c r="P164">
        <f t="shared" si="17"/>
        <v>0</v>
      </c>
      <c r="Q164">
        <f t="shared" si="21"/>
        <v>0</v>
      </c>
      <c r="T164">
        <f t="shared" si="18"/>
        <v>0</v>
      </c>
      <c r="U164">
        <f t="shared" si="15"/>
        <v>0</v>
      </c>
    </row>
    <row r="165" spans="1:21" x14ac:dyDescent="0.3">
      <c r="A165" t="s">
        <v>1174</v>
      </c>
      <c r="B165" t="s">
        <v>10</v>
      </c>
      <c r="C165">
        <v>44</v>
      </c>
      <c r="D165">
        <v>254780481</v>
      </c>
      <c r="E165" t="s">
        <v>1175</v>
      </c>
      <c r="F165" t="s">
        <v>1176</v>
      </c>
      <c r="G165" t="s">
        <v>11</v>
      </c>
      <c r="H165" t="s">
        <v>11</v>
      </c>
      <c r="I165" s="3" t="s">
        <v>3655</v>
      </c>
      <c r="J165" s="26" t="s">
        <v>4254</v>
      </c>
      <c r="K165">
        <v>403128</v>
      </c>
      <c r="L165">
        <v>403262</v>
      </c>
      <c r="M165">
        <f t="shared" si="16"/>
        <v>135</v>
      </c>
      <c r="N165">
        <f t="shared" si="19"/>
        <v>0</v>
      </c>
      <c r="O165">
        <f t="shared" si="20"/>
        <v>1400</v>
      </c>
      <c r="P165">
        <f t="shared" si="17"/>
        <v>0</v>
      </c>
      <c r="Q165">
        <f t="shared" si="21"/>
        <v>0</v>
      </c>
      <c r="T165">
        <f t="shared" si="18"/>
        <v>0</v>
      </c>
      <c r="U165">
        <f t="shared" si="15"/>
        <v>0</v>
      </c>
    </row>
    <row r="166" spans="1:21" x14ac:dyDescent="0.3">
      <c r="A166" t="s">
        <v>1177</v>
      </c>
      <c r="B166" t="s">
        <v>10</v>
      </c>
      <c r="C166">
        <v>123</v>
      </c>
      <c r="D166">
        <v>254780482</v>
      </c>
      <c r="E166" t="s">
        <v>1178</v>
      </c>
      <c r="F166" t="s">
        <v>1179</v>
      </c>
      <c r="G166" t="s">
        <v>11</v>
      </c>
      <c r="H166" t="s">
        <v>1180</v>
      </c>
      <c r="I166" s="3" t="s">
        <v>3656</v>
      </c>
      <c r="J166" s="26" t="s">
        <v>4254</v>
      </c>
      <c r="K166">
        <v>403349</v>
      </c>
      <c r="L166">
        <v>403720</v>
      </c>
      <c r="M166">
        <f t="shared" si="16"/>
        <v>372</v>
      </c>
      <c r="N166">
        <f t="shared" si="19"/>
        <v>0</v>
      </c>
      <c r="O166">
        <f t="shared" si="20"/>
        <v>88</v>
      </c>
      <c r="P166">
        <f t="shared" si="17"/>
        <v>0</v>
      </c>
      <c r="Q166">
        <f t="shared" si="21"/>
        <v>1</v>
      </c>
      <c r="T166">
        <f t="shared" si="18"/>
        <v>0</v>
      </c>
      <c r="U166">
        <f t="shared" si="15"/>
        <v>372</v>
      </c>
    </row>
    <row r="167" spans="1:21" x14ac:dyDescent="0.3">
      <c r="A167" t="s">
        <v>1181</v>
      </c>
      <c r="B167" t="s">
        <v>10</v>
      </c>
      <c r="C167">
        <v>581</v>
      </c>
      <c r="D167">
        <v>254780483</v>
      </c>
      <c r="E167" t="s">
        <v>11</v>
      </c>
      <c r="F167" t="s">
        <v>1182</v>
      </c>
      <c r="G167" t="s">
        <v>11</v>
      </c>
      <c r="H167" t="s">
        <v>1183</v>
      </c>
      <c r="I167" s="3" t="s">
        <v>3657</v>
      </c>
      <c r="J167" s="26" t="s">
        <v>4254</v>
      </c>
      <c r="K167">
        <v>403720</v>
      </c>
      <c r="L167">
        <v>405465</v>
      </c>
      <c r="M167">
        <f t="shared" si="16"/>
        <v>1746</v>
      </c>
      <c r="N167">
        <f t="shared" si="19"/>
        <v>0</v>
      </c>
      <c r="O167">
        <f t="shared" si="20"/>
        <v>1</v>
      </c>
      <c r="P167">
        <f t="shared" si="17"/>
        <v>0</v>
      </c>
      <c r="Q167">
        <f t="shared" si="21"/>
        <v>2</v>
      </c>
      <c r="T167">
        <f t="shared" si="18"/>
        <v>0</v>
      </c>
      <c r="U167">
        <f t="shared" si="15"/>
        <v>2118</v>
      </c>
    </row>
    <row r="168" spans="1:21" x14ac:dyDescent="0.3">
      <c r="A168" t="s">
        <v>1184</v>
      </c>
      <c r="B168" t="s">
        <v>10</v>
      </c>
      <c r="C168">
        <v>212</v>
      </c>
      <c r="D168">
        <v>254780484</v>
      </c>
      <c r="E168" t="s">
        <v>1185</v>
      </c>
      <c r="F168" t="s">
        <v>1186</v>
      </c>
      <c r="G168" t="s">
        <v>11</v>
      </c>
      <c r="H168" t="s">
        <v>1187</v>
      </c>
      <c r="I168" s="3" t="s">
        <v>3658</v>
      </c>
      <c r="J168" s="26" t="s">
        <v>4254</v>
      </c>
      <c r="K168">
        <v>405517</v>
      </c>
      <c r="L168">
        <v>406155</v>
      </c>
      <c r="M168">
        <f t="shared" si="16"/>
        <v>639</v>
      </c>
      <c r="N168">
        <f t="shared" si="19"/>
        <v>0</v>
      </c>
      <c r="O168">
        <f t="shared" si="20"/>
        <v>53</v>
      </c>
      <c r="P168">
        <f t="shared" si="17"/>
        <v>2757</v>
      </c>
      <c r="Q168">
        <f t="shared" si="21"/>
        <v>3</v>
      </c>
      <c r="T168">
        <f t="shared" si="18"/>
        <v>0</v>
      </c>
      <c r="U168">
        <f t="shared" si="15"/>
        <v>2757</v>
      </c>
    </row>
    <row r="169" spans="1:21" x14ac:dyDescent="0.3">
      <c r="A169" t="s">
        <v>1188</v>
      </c>
      <c r="B169" t="s">
        <v>10</v>
      </c>
      <c r="C169">
        <v>328</v>
      </c>
      <c r="D169">
        <v>254780485</v>
      </c>
      <c r="E169" t="s">
        <v>11</v>
      </c>
      <c r="F169" t="s">
        <v>1189</v>
      </c>
      <c r="G169" t="s">
        <v>11</v>
      </c>
      <c r="H169" t="s">
        <v>1190</v>
      </c>
      <c r="I169" s="3" t="s">
        <v>3659</v>
      </c>
      <c r="J169" s="26" t="s">
        <v>4254</v>
      </c>
      <c r="K169">
        <v>407548</v>
      </c>
      <c r="L169">
        <v>408534</v>
      </c>
      <c r="M169">
        <f t="shared" si="16"/>
        <v>987</v>
      </c>
      <c r="N169">
        <f t="shared" si="19"/>
        <v>0</v>
      </c>
      <c r="O169">
        <f t="shared" si="20"/>
        <v>1394</v>
      </c>
      <c r="P169">
        <f t="shared" si="17"/>
        <v>0</v>
      </c>
      <c r="Q169">
        <f t="shared" si="21"/>
        <v>0</v>
      </c>
      <c r="T169">
        <f t="shared" si="18"/>
        <v>0</v>
      </c>
      <c r="U169">
        <f t="shared" si="15"/>
        <v>0</v>
      </c>
    </row>
    <row r="170" spans="1:21" x14ac:dyDescent="0.3">
      <c r="A170" t="s">
        <v>1191</v>
      </c>
      <c r="B170" t="s">
        <v>10</v>
      </c>
      <c r="C170">
        <v>381</v>
      </c>
      <c r="D170">
        <v>254780486</v>
      </c>
      <c r="E170" t="s">
        <v>11</v>
      </c>
      <c r="F170" t="s">
        <v>1192</v>
      </c>
      <c r="G170" t="s">
        <v>11</v>
      </c>
      <c r="H170" t="s">
        <v>1193</v>
      </c>
      <c r="I170" s="3" t="s">
        <v>3660</v>
      </c>
      <c r="J170" s="26" t="s">
        <v>4254</v>
      </c>
      <c r="K170">
        <v>408531</v>
      </c>
      <c r="L170">
        <v>409676</v>
      </c>
      <c r="M170">
        <f t="shared" si="16"/>
        <v>1146</v>
      </c>
      <c r="N170">
        <f t="shared" si="19"/>
        <v>0</v>
      </c>
      <c r="O170">
        <f t="shared" si="20"/>
        <v>-2</v>
      </c>
      <c r="P170">
        <f t="shared" si="17"/>
        <v>0</v>
      </c>
      <c r="Q170">
        <f t="shared" si="21"/>
        <v>1</v>
      </c>
      <c r="T170">
        <f t="shared" si="18"/>
        <v>0</v>
      </c>
      <c r="U170">
        <f t="shared" si="15"/>
        <v>1146</v>
      </c>
    </row>
    <row r="171" spans="1:21" x14ac:dyDescent="0.3">
      <c r="A171" t="s">
        <v>1194</v>
      </c>
      <c r="B171" t="s">
        <v>10</v>
      </c>
      <c r="C171">
        <v>217</v>
      </c>
      <c r="D171">
        <v>254780487</v>
      </c>
      <c r="E171" t="s">
        <v>1195</v>
      </c>
      <c r="F171" t="s">
        <v>1196</v>
      </c>
      <c r="G171" t="s">
        <v>11</v>
      </c>
      <c r="H171" t="s">
        <v>1197</v>
      </c>
      <c r="I171" s="3" t="s">
        <v>3661</v>
      </c>
      <c r="J171" s="26" t="s">
        <v>4254</v>
      </c>
      <c r="K171">
        <v>409673</v>
      </c>
      <c r="L171">
        <v>410326</v>
      </c>
      <c r="M171">
        <f t="shared" si="16"/>
        <v>654</v>
      </c>
      <c r="N171">
        <f t="shared" si="19"/>
        <v>0</v>
      </c>
      <c r="O171">
        <f t="shared" si="20"/>
        <v>-2</v>
      </c>
      <c r="P171">
        <f t="shared" si="17"/>
        <v>0</v>
      </c>
      <c r="Q171">
        <f t="shared" si="21"/>
        <v>2</v>
      </c>
      <c r="T171">
        <f t="shared" si="18"/>
        <v>0</v>
      </c>
      <c r="U171">
        <f t="shared" si="15"/>
        <v>1800</v>
      </c>
    </row>
    <row r="172" spans="1:21" x14ac:dyDescent="0.3">
      <c r="A172" t="s">
        <v>1198</v>
      </c>
      <c r="B172" t="s">
        <v>10</v>
      </c>
      <c r="C172">
        <v>423</v>
      </c>
      <c r="D172">
        <v>254780488</v>
      </c>
      <c r="E172" t="s">
        <v>11</v>
      </c>
      <c r="F172" t="s">
        <v>1199</v>
      </c>
      <c r="G172" t="s">
        <v>11</v>
      </c>
      <c r="H172" t="s">
        <v>1200</v>
      </c>
      <c r="I172" s="3" t="s">
        <v>3662</v>
      </c>
      <c r="J172" s="26" t="s">
        <v>4254</v>
      </c>
      <c r="K172">
        <v>410307</v>
      </c>
      <c r="L172">
        <v>411578</v>
      </c>
      <c r="M172">
        <f t="shared" si="16"/>
        <v>1272</v>
      </c>
      <c r="N172">
        <f t="shared" si="19"/>
        <v>0</v>
      </c>
      <c r="O172">
        <f t="shared" si="20"/>
        <v>-18</v>
      </c>
      <c r="P172">
        <f t="shared" si="17"/>
        <v>0</v>
      </c>
      <c r="Q172">
        <f t="shared" si="21"/>
        <v>3</v>
      </c>
      <c r="T172">
        <f t="shared" si="18"/>
        <v>0</v>
      </c>
      <c r="U172">
        <f t="shared" si="15"/>
        <v>3072</v>
      </c>
    </row>
    <row r="173" spans="1:21" x14ac:dyDescent="0.3">
      <c r="A173" t="s">
        <v>1201</v>
      </c>
      <c r="B173" t="s">
        <v>10</v>
      </c>
      <c r="C173">
        <v>325</v>
      </c>
      <c r="D173">
        <v>254780489</v>
      </c>
      <c r="E173" t="s">
        <v>11</v>
      </c>
      <c r="F173" t="s">
        <v>1202</v>
      </c>
      <c r="G173" t="s">
        <v>11</v>
      </c>
      <c r="H173" t="s">
        <v>1203</v>
      </c>
      <c r="I173" s="3" t="s">
        <v>3663</v>
      </c>
      <c r="J173" s="26" t="s">
        <v>4254</v>
      </c>
      <c r="K173">
        <v>411579</v>
      </c>
      <c r="L173">
        <v>412556</v>
      </c>
      <c r="M173">
        <f t="shared" si="16"/>
        <v>978</v>
      </c>
      <c r="N173">
        <f t="shared" si="19"/>
        <v>0</v>
      </c>
      <c r="O173">
        <f t="shared" si="20"/>
        <v>2</v>
      </c>
      <c r="P173">
        <f t="shared" si="17"/>
        <v>0</v>
      </c>
      <c r="Q173">
        <f t="shared" si="21"/>
        <v>4</v>
      </c>
      <c r="T173">
        <f t="shared" si="18"/>
        <v>0</v>
      </c>
      <c r="U173">
        <f t="shared" si="15"/>
        <v>4050</v>
      </c>
    </row>
    <row r="174" spans="1:21" x14ac:dyDescent="0.3">
      <c r="A174" t="s">
        <v>1204</v>
      </c>
      <c r="B174" t="s">
        <v>10</v>
      </c>
      <c r="C174">
        <v>67</v>
      </c>
      <c r="D174">
        <v>254780490</v>
      </c>
      <c r="E174" t="s">
        <v>1205</v>
      </c>
      <c r="F174" t="s">
        <v>1206</v>
      </c>
      <c r="G174" t="s">
        <v>11</v>
      </c>
      <c r="H174" t="s">
        <v>43</v>
      </c>
      <c r="I174" s="3" t="s">
        <v>3664</v>
      </c>
      <c r="J174" s="26" t="s">
        <v>4254</v>
      </c>
      <c r="K174">
        <v>412606</v>
      </c>
      <c r="L174">
        <v>412809</v>
      </c>
      <c r="M174">
        <f t="shared" si="16"/>
        <v>204</v>
      </c>
      <c r="N174">
        <f t="shared" si="19"/>
        <v>0</v>
      </c>
      <c r="O174">
        <f t="shared" si="20"/>
        <v>51</v>
      </c>
      <c r="P174">
        <f t="shared" si="17"/>
        <v>4254</v>
      </c>
      <c r="Q174">
        <f t="shared" si="21"/>
        <v>5</v>
      </c>
      <c r="T174">
        <f t="shared" si="18"/>
        <v>0</v>
      </c>
      <c r="U174">
        <f t="shared" si="15"/>
        <v>4254</v>
      </c>
    </row>
    <row r="175" spans="1:21" x14ac:dyDescent="0.3">
      <c r="A175" t="s">
        <v>1218</v>
      </c>
      <c r="B175" t="s">
        <v>10</v>
      </c>
      <c r="C175">
        <v>311</v>
      </c>
      <c r="D175">
        <v>254780827</v>
      </c>
      <c r="E175" t="s">
        <v>11</v>
      </c>
      <c r="F175" t="s">
        <v>1219</v>
      </c>
      <c r="G175" t="s">
        <v>11</v>
      </c>
      <c r="H175" t="s">
        <v>1220</v>
      </c>
      <c r="I175" s="3" t="s">
        <v>3668</v>
      </c>
      <c r="J175" s="26" t="s">
        <v>4254</v>
      </c>
      <c r="K175">
        <v>420756</v>
      </c>
      <c r="L175">
        <v>421691</v>
      </c>
      <c r="M175">
        <f t="shared" si="16"/>
        <v>936</v>
      </c>
      <c r="N175">
        <f t="shared" si="19"/>
        <v>0</v>
      </c>
      <c r="O175">
        <f t="shared" si="20"/>
        <v>7948</v>
      </c>
      <c r="P175">
        <f t="shared" si="17"/>
        <v>0</v>
      </c>
      <c r="Q175">
        <f t="shared" si="21"/>
        <v>0</v>
      </c>
      <c r="T175">
        <f t="shared" si="18"/>
        <v>0</v>
      </c>
      <c r="U175">
        <f t="shared" si="15"/>
        <v>0</v>
      </c>
    </row>
    <row r="176" spans="1:21" x14ac:dyDescent="0.3">
      <c r="A176" t="s">
        <v>1227</v>
      </c>
      <c r="B176" t="s">
        <v>10</v>
      </c>
      <c r="C176">
        <v>792</v>
      </c>
      <c r="D176">
        <v>255764476</v>
      </c>
      <c r="E176" t="s">
        <v>11</v>
      </c>
      <c r="F176" t="s">
        <v>1228</v>
      </c>
      <c r="G176" t="s">
        <v>11</v>
      </c>
      <c r="H176" t="s">
        <v>1229</v>
      </c>
      <c r="I176" s="3" t="s">
        <v>3670</v>
      </c>
      <c r="J176" s="26" t="s">
        <v>4254</v>
      </c>
      <c r="K176">
        <v>424002</v>
      </c>
      <c r="L176">
        <v>426380</v>
      </c>
      <c r="M176">
        <f t="shared" si="16"/>
        <v>2379</v>
      </c>
      <c r="N176">
        <f t="shared" si="19"/>
        <v>0</v>
      </c>
      <c r="O176">
        <f t="shared" si="20"/>
        <v>2312</v>
      </c>
      <c r="P176">
        <f t="shared" si="17"/>
        <v>0</v>
      </c>
      <c r="Q176">
        <f t="shared" si="21"/>
        <v>0</v>
      </c>
      <c r="T176">
        <f t="shared" si="18"/>
        <v>0</v>
      </c>
      <c r="U176">
        <f t="shared" si="15"/>
        <v>0</v>
      </c>
    </row>
    <row r="177" spans="1:21" x14ac:dyDescent="0.3">
      <c r="A177" t="s">
        <v>1230</v>
      </c>
      <c r="B177" t="s">
        <v>10</v>
      </c>
      <c r="C177">
        <v>162</v>
      </c>
      <c r="D177">
        <v>254780824</v>
      </c>
      <c r="E177" t="s">
        <v>11</v>
      </c>
      <c r="F177" t="s">
        <v>1231</v>
      </c>
      <c r="G177" t="s">
        <v>11</v>
      </c>
      <c r="H177" t="s">
        <v>1232</v>
      </c>
      <c r="I177" s="3" t="s">
        <v>3379</v>
      </c>
      <c r="J177" s="26" t="s">
        <v>4254</v>
      </c>
      <c r="K177">
        <v>426394</v>
      </c>
      <c r="L177">
        <v>426882</v>
      </c>
      <c r="M177">
        <f t="shared" si="16"/>
        <v>489</v>
      </c>
      <c r="N177">
        <f t="shared" si="19"/>
        <v>0</v>
      </c>
      <c r="O177">
        <f t="shared" si="20"/>
        <v>15</v>
      </c>
      <c r="P177">
        <f t="shared" si="17"/>
        <v>0</v>
      </c>
      <c r="Q177">
        <f t="shared" si="21"/>
        <v>1</v>
      </c>
      <c r="T177">
        <f t="shared" si="18"/>
        <v>0</v>
      </c>
      <c r="U177">
        <f t="shared" si="15"/>
        <v>489</v>
      </c>
    </row>
    <row r="178" spans="1:21" x14ac:dyDescent="0.3">
      <c r="A178" t="s">
        <v>1233</v>
      </c>
      <c r="B178" t="s">
        <v>10</v>
      </c>
      <c r="C178">
        <v>1040</v>
      </c>
      <c r="D178">
        <v>254780823</v>
      </c>
      <c r="E178" t="s">
        <v>11</v>
      </c>
      <c r="F178" t="s">
        <v>1234</v>
      </c>
      <c r="G178" t="s">
        <v>11</v>
      </c>
      <c r="H178" t="s">
        <v>1235</v>
      </c>
      <c r="I178" s="3" t="s">
        <v>3671</v>
      </c>
      <c r="J178" s="26" t="s">
        <v>4254</v>
      </c>
      <c r="K178">
        <v>426908</v>
      </c>
      <c r="L178">
        <v>430030</v>
      </c>
      <c r="M178">
        <f t="shared" si="16"/>
        <v>3123</v>
      </c>
      <c r="N178">
        <f t="shared" si="19"/>
        <v>0</v>
      </c>
      <c r="O178">
        <f t="shared" si="20"/>
        <v>27</v>
      </c>
      <c r="P178">
        <f t="shared" si="17"/>
        <v>3612</v>
      </c>
      <c r="Q178">
        <f t="shared" si="21"/>
        <v>2</v>
      </c>
      <c r="T178">
        <f t="shared" si="18"/>
        <v>0</v>
      </c>
      <c r="U178">
        <f t="shared" si="15"/>
        <v>3612</v>
      </c>
    </row>
    <row r="179" spans="1:21" x14ac:dyDescent="0.3">
      <c r="A179" t="s">
        <v>1236</v>
      </c>
      <c r="B179" t="s">
        <v>10</v>
      </c>
      <c r="C179">
        <v>107</v>
      </c>
      <c r="D179">
        <v>254780822</v>
      </c>
      <c r="E179" t="s">
        <v>1237</v>
      </c>
      <c r="F179" t="s">
        <v>1238</v>
      </c>
      <c r="G179" t="s">
        <v>11</v>
      </c>
      <c r="H179" t="s">
        <v>1239</v>
      </c>
      <c r="I179" s="3" t="s">
        <v>3672</v>
      </c>
      <c r="J179" s="26" t="s">
        <v>4254</v>
      </c>
      <c r="K179">
        <v>433634</v>
      </c>
      <c r="L179">
        <v>433957</v>
      </c>
      <c r="M179">
        <f t="shared" si="16"/>
        <v>324</v>
      </c>
      <c r="N179">
        <f t="shared" si="19"/>
        <v>0</v>
      </c>
      <c r="O179">
        <f t="shared" si="20"/>
        <v>3605</v>
      </c>
      <c r="P179">
        <f t="shared" si="17"/>
        <v>0</v>
      </c>
      <c r="Q179">
        <f t="shared" si="21"/>
        <v>0</v>
      </c>
      <c r="T179">
        <f t="shared" si="18"/>
        <v>0</v>
      </c>
      <c r="U179">
        <f t="shared" si="15"/>
        <v>0</v>
      </c>
    </row>
    <row r="180" spans="1:21" x14ac:dyDescent="0.3">
      <c r="A180" t="s">
        <v>1248</v>
      </c>
      <c r="B180" t="s">
        <v>10</v>
      </c>
      <c r="C180">
        <v>199</v>
      </c>
      <c r="D180">
        <v>255764477</v>
      </c>
      <c r="E180" t="s">
        <v>1249</v>
      </c>
      <c r="F180" t="s">
        <v>1250</v>
      </c>
      <c r="G180" t="s">
        <v>11</v>
      </c>
      <c r="H180" t="s">
        <v>1251</v>
      </c>
      <c r="I180" s="3" t="s">
        <v>3675</v>
      </c>
      <c r="J180" s="26" t="s">
        <v>4254</v>
      </c>
      <c r="K180">
        <v>436594</v>
      </c>
      <c r="L180">
        <v>437193</v>
      </c>
      <c r="M180">
        <f t="shared" si="16"/>
        <v>600</v>
      </c>
      <c r="N180">
        <f t="shared" si="19"/>
        <v>0</v>
      </c>
      <c r="O180">
        <f t="shared" si="20"/>
        <v>2638</v>
      </c>
      <c r="P180">
        <f t="shared" si="17"/>
        <v>0</v>
      </c>
      <c r="Q180">
        <f t="shared" si="21"/>
        <v>0</v>
      </c>
      <c r="T180">
        <f t="shared" si="18"/>
        <v>0</v>
      </c>
      <c r="U180">
        <f t="shared" si="15"/>
        <v>0</v>
      </c>
    </row>
    <row r="181" spans="1:21" x14ac:dyDescent="0.3">
      <c r="A181" t="s">
        <v>1252</v>
      </c>
      <c r="B181" t="s">
        <v>10</v>
      </c>
      <c r="C181">
        <v>245</v>
      </c>
      <c r="D181">
        <v>254780818</v>
      </c>
      <c r="E181" t="s">
        <v>1253</v>
      </c>
      <c r="F181" t="s">
        <v>1254</v>
      </c>
      <c r="G181" t="s">
        <v>11</v>
      </c>
      <c r="H181" t="s">
        <v>1255</v>
      </c>
      <c r="I181" s="3" t="s">
        <v>3676</v>
      </c>
      <c r="J181" s="26" t="s">
        <v>4254</v>
      </c>
      <c r="K181">
        <v>437177</v>
      </c>
      <c r="L181">
        <v>437914</v>
      </c>
      <c r="M181">
        <f t="shared" si="16"/>
        <v>738</v>
      </c>
      <c r="N181">
        <f t="shared" si="19"/>
        <v>0</v>
      </c>
      <c r="O181">
        <f t="shared" si="20"/>
        <v>-15</v>
      </c>
      <c r="P181">
        <f t="shared" si="17"/>
        <v>738</v>
      </c>
      <c r="Q181">
        <f t="shared" si="21"/>
        <v>1</v>
      </c>
      <c r="T181">
        <f t="shared" si="18"/>
        <v>0</v>
      </c>
      <c r="U181">
        <f t="shared" si="15"/>
        <v>738</v>
      </c>
    </row>
    <row r="182" spans="1:21" x14ac:dyDescent="0.3">
      <c r="A182" t="s">
        <v>1262</v>
      </c>
      <c r="B182" t="s">
        <v>10</v>
      </c>
      <c r="C182">
        <v>232</v>
      </c>
      <c r="D182">
        <v>254780815</v>
      </c>
      <c r="E182" t="s">
        <v>11</v>
      </c>
      <c r="F182" t="s">
        <v>1263</v>
      </c>
      <c r="G182" t="s">
        <v>11</v>
      </c>
      <c r="H182" t="s">
        <v>1264</v>
      </c>
      <c r="I182" s="3" t="s">
        <v>3379</v>
      </c>
      <c r="J182" s="26" t="s">
        <v>4254</v>
      </c>
      <c r="K182">
        <v>438634</v>
      </c>
      <c r="L182">
        <v>439332</v>
      </c>
      <c r="M182">
        <f t="shared" si="16"/>
        <v>699</v>
      </c>
      <c r="N182">
        <f t="shared" si="19"/>
        <v>0</v>
      </c>
      <c r="O182">
        <f t="shared" si="20"/>
        <v>721</v>
      </c>
      <c r="P182">
        <f t="shared" si="17"/>
        <v>0</v>
      </c>
      <c r="Q182">
        <f t="shared" si="21"/>
        <v>0</v>
      </c>
      <c r="T182">
        <f t="shared" si="18"/>
        <v>0</v>
      </c>
      <c r="U182">
        <f t="shared" si="15"/>
        <v>0</v>
      </c>
    </row>
    <row r="183" spans="1:21" x14ac:dyDescent="0.3">
      <c r="A183" t="s">
        <v>1265</v>
      </c>
      <c r="B183" t="s">
        <v>10</v>
      </c>
      <c r="C183">
        <v>803</v>
      </c>
      <c r="D183">
        <v>254780814</v>
      </c>
      <c r="E183" t="s">
        <v>1266</v>
      </c>
      <c r="F183" t="s">
        <v>1267</v>
      </c>
      <c r="G183" t="s">
        <v>11</v>
      </c>
      <c r="H183" t="s">
        <v>311</v>
      </c>
      <c r="I183" s="3" t="s">
        <v>3678</v>
      </c>
      <c r="J183" s="26" t="s">
        <v>4254</v>
      </c>
      <c r="K183">
        <v>439394</v>
      </c>
      <c r="L183">
        <v>441805</v>
      </c>
      <c r="M183">
        <f t="shared" si="16"/>
        <v>2412</v>
      </c>
      <c r="N183">
        <f t="shared" si="19"/>
        <v>0</v>
      </c>
      <c r="O183">
        <f t="shared" si="20"/>
        <v>63</v>
      </c>
      <c r="P183">
        <f t="shared" si="17"/>
        <v>2412</v>
      </c>
      <c r="Q183">
        <f t="shared" si="21"/>
        <v>1</v>
      </c>
      <c r="T183">
        <f t="shared" si="18"/>
        <v>0</v>
      </c>
      <c r="U183">
        <f t="shared" si="15"/>
        <v>2412</v>
      </c>
    </row>
    <row r="184" spans="1:21" x14ac:dyDescent="0.3">
      <c r="A184" t="s">
        <v>1271</v>
      </c>
      <c r="B184" t="s">
        <v>10</v>
      </c>
      <c r="C184">
        <v>346</v>
      </c>
      <c r="D184">
        <v>254780812</v>
      </c>
      <c r="E184" t="s">
        <v>1272</v>
      </c>
      <c r="F184" t="s">
        <v>1273</v>
      </c>
      <c r="G184" t="s">
        <v>11</v>
      </c>
      <c r="H184" t="s">
        <v>1274</v>
      </c>
      <c r="I184" s="3" t="s">
        <v>3680</v>
      </c>
      <c r="J184" s="26" t="s">
        <v>4254</v>
      </c>
      <c r="K184">
        <v>442927</v>
      </c>
      <c r="L184">
        <v>443967</v>
      </c>
      <c r="M184">
        <f t="shared" si="16"/>
        <v>1041</v>
      </c>
      <c r="N184">
        <f t="shared" si="19"/>
        <v>0</v>
      </c>
      <c r="O184">
        <f t="shared" si="20"/>
        <v>1123</v>
      </c>
      <c r="P184">
        <f t="shared" si="17"/>
        <v>0</v>
      </c>
      <c r="Q184">
        <f t="shared" si="21"/>
        <v>0</v>
      </c>
      <c r="T184">
        <f t="shared" si="18"/>
        <v>0</v>
      </c>
      <c r="U184">
        <f t="shared" si="15"/>
        <v>0</v>
      </c>
    </row>
    <row r="185" spans="1:21" x14ac:dyDescent="0.3">
      <c r="A185" t="s">
        <v>1275</v>
      </c>
      <c r="B185" t="s">
        <v>10</v>
      </c>
      <c r="C185">
        <v>178</v>
      </c>
      <c r="D185">
        <v>254780811</v>
      </c>
      <c r="E185" t="s">
        <v>11</v>
      </c>
      <c r="F185" t="s">
        <v>1276</v>
      </c>
      <c r="G185" t="s">
        <v>11</v>
      </c>
      <c r="H185" t="s">
        <v>1277</v>
      </c>
      <c r="I185" s="3" t="s">
        <v>3379</v>
      </c>
      <c r="J185" s="26" t="s">
        <v>4254</v>
      </c>
      <c r="K185">
        <v>443967</v>
      </c>
      <c r="L185">
        <v>444503</v>
      </c>
      <c r="M185">
        <f t="shared" si="16"/>
        <v>537</v>
      </c>
      <c r="N185">
        <f t="shared" si="19"/>
        <v>0</v>
      </c>
      <c r="O185">
        <f t="shared" si="20"/>
        <v>1</v>
      </c>
      <c r="P185">
        <f t="shared" si="17"/>
        <v>537</v>
      </c>
      <c r="Q185">
        <f t="shared" si="21"/>
        <v>1</v>
      </c>
      <c r="T185">
        <f t="shared" si="18"/>
        <v>0</v>
      </c>
      <c r="U185">
        <f t="shared" si="15"/>
        <v>537</v>
      </c>
    </row>
    <row r="186" spans="1:21" x14ac:dyDescent="0.3">
      <c r="A186" t="s">
        <v>1278</v>
      </c>
      <c r="B186" t="s">
        <v>10</v>
      </c>
      <c r="C186">
        <v>423</v>
      </c>
      <c r="D186">
        <v>254780810</v>
      </c>
      <c r="E186" t="s">
        <v>1279</v>
      </c>
      <c r="F186" t="s">
        <v>1280</v>
      </c>
      <c r="G186" t="s">
        <v>11</v>
      </c>
      <c r="H186" t="s">
        <v>1281</v>
      </c>
      <c r="I186" s="3" t="s">
        <v>3681</v>
      </c>
      <c r="J186" s="26" t="s">
        <v>4254</v>
      </c>
      <c r="K186">
        <v>444702</v>
      </c>
      <c r="L186">
        <v>445973</v>
      </c>
      <c r="M186">
        <f t="shared" si="16"/>
        <v>1272</v>
      </c>
      <c r="N186">
        <f t="shared" si="19"/>
        <v>0</v>
      </c>
      <c r="O186">
        <f t="shared" si="20"/>
        <v>200</v>
      </c>
      <c r="P186">
        <f t="shared" si="17"/>
        <v>0</v>
      </c>
      <c r="Q186">
        <f t="shared" si="21"/>
        <v>0</v>
      </c>
      <c r="T186">
        <f t="shared" si="18"/>
        <v>0</v>
      </c>
      <c r="U186">
        <f t="shared" si="15"/>
        <v>0</v>
      </c>
    </row>
    <row r="187" spans="1:21" x14ac:dyDescent="0.3">
      <c r="A187" t="s">
        <v>1282</v>
      </c>
      <c r="B187" t="s">
        <v>10</v>
      </c>
      <c r="C187">
        <v>440</v>
      </c>
      <c r="D187">
        <v>254780809</v>
      </c>
      <c r="E187" t="s">
        <v>1283</v>
      </c>
      <c r="F187" t="s">
        <v>1284</v>
      </c>
      <c r="G187" t="s">
        <v>11</v>
      </c>
      <c r="H187" t="s">
        <v>1285</v>
      </c>
      <c r="I187" s="3" t="s">
        <v>3682</v>
      </c>
      <c r="J187" s="26" t="s">
        <v>4254</v>
      </c>
      <c r="K187">
        <v>445994</v>
      </c>
      <c r="L187">
        <v>447316</v>
      </c>
      <c r="M187">
        <f t="shared" si="16"/>
        <v>1323</v>
      </c>
      <c r="N187">
        <f t="shared" si="19"/>
        <v>0</v>
      </c>
      <c r="O187">
        <f t="shared" si="20"/>
        <v>22</v>
      </c>
      <c r="P187">
        <f t="shared" si="17"/>
        <v>0</v>
      </c>
      <c r="Q187">
        <f t="shared" si="21"/>
        <v>1</v>
      </c>
      <c r="T187">
        <f t="shared" si="18"/>
        <v>0</v>
      </c>
      <c r="U187">
        <f t="shared" si="15"/>
        <v>1323</v>
      </c>
    </row>
    <row r="188" spans="1:21" x14ac:dyDescent="0.3">
      <c r="A188" t="s">
        <v>1286</v>
      </c>
      <c r="B188" t="s">
        <v>10</v>
      </c>
      <c r="C188">
        <v>626</v>
      </c>
      <c r="D188">
        <v>254780808</v>
      </c>
      <c r="E188" t="s">
        <v>11</v>
      </c>
      <c r="F188" t="s">
        <v>1287</v>
      </c>
      <c r="G188" t="s">
        <v>11</v>
      </c>
      <c r="H188" t="s">
        <v>1288</v>
      </c>
      <c r="I188" s="3" t="s">
        <v>3683</v>
      </c>
      <c r="J188" s="26" t="s">
        <v>4254</v>
      </c>
      <c r="K188">
        <v>447340</v>
      </c>
      <c r="L188">
        <v>449220</v>
      </c>
      <c r="M188">
        <f t="shared" si="16"/>
        <v>1881</v>
      </c>
      <c r="N188">
        <f t="shared" si="19"/>
        <v>0</v>
      </c>
      <c r="O188">
        <f t="shared" si="20"/>
        <v>25</v>
      </c>
      <c r="P188">
        <f t="shared" si="17"/>
        <v>0</v>
      </c>
      <c r="Q188">
        <f t="shared" si="21"/>
        <v>2</v>
      </c>
      <c r="T188">
        <f t="shared" si="18"/>
        <v>0</v>
      </c>
      <c r="U188">
        <f t="shared" si="15"/>
        <v>3204</v>
      </c>
    </row>
    <row r="189" spans="1:21" x14ac:dyDescent="0.3">
      <c r="A189" t="s">
        <v>1289</v>
      </c>
      <c r="B189" t="s">
        <v>10</v>
      </c>
      <c r="C189">
        <v>168</v>
      </c>
      <c r="D189">
        <v>254780807</v>
      </c>
      <c r="E189" t="s">
        <v>1290</v>
      </c>
      <c r="F189" t="s">
        <v>1291</v>
      </c>
      <c r="G189" t="s">
        <v>11</v>
      </c>
      <c r="H189" t="s">
        <v>1292</v>
      </c>
      <c r="I189" s="3" t="s">
        <v>3684</v>
      </c>
      <c r="J189" s="26" t="s">
        <v>4254</v>
      </c>
      <c r="K189">
        <v>449217</v>
      </c>
      <c r="L189">
        <v>449723</v>
      </c>
      <c r="M189">
        <f t="shared" si="16"/>
        <v>507</v>
      </c>
      <c r="N189">
        <f t="shared" si="19"/>
        <v>0</v>
      </c>
      <c r="O189">
        <f t="shared" si="20"/>
        <v>-2</v>
      </c>
      <c r="P189">
        <f t="shared" si="17"/>
        <v>0</v>
      </c>
      <c r="Q189">
        <f t="shared" si="21"/>
        <v>3</v>
      </c>
      <c r="T189">
        <f t="shared" si="18"/>
        <v>0</v>
      </c>
      <c r="U189">
        <f t="shared" si="15"/>
        <v>3711</v>
      </c>
    </row>
    <row r="190" spans="1:21" x14ac:dyDescent="0.3">
      <c r="A190" t="s">
        <v>1293</v>
      </c>
      <c r="B190" t="s">
        <v>10</v>
      </c>
      <c r="C190">
        <v>265</v>
      </c>
      <c r="D190">
        <v>254780806</v>
      </c>
      <c r="E190" t="s">
        <v>1294</v>
      </c>
      <c r="F190" t="s">
        <v>1295</v>
      </c>
      <c r="G190" t="s">
        <v>11</v>
      </c>
      <c r="H190" t="s">
        <v>1296</v>
      </c>
      <c r="I190" s="3" t="s">
        <v>3685</v>
      </c>
      <c r="J190" s="26" t="s">
        <v>4254</v>
      </c>
      <c r="K190">
        <v>449900</v>
      </c>
      <c r="L190">
        <v>450697</v>
      </c>
      <c r="M190">
        <f t="shared" si="16"/>
        <v>798</v>
      </c>
      <c r="N190">
        <f t="shared" si="19"/>
        <v>0</v>
      </c>
      <c r="O190">
        <f t="shared" si="20"/>
        <v>178</v>
      </c>
      <c r="P190">
        <f t="shared" si="17"/>
        <v>0</v>
      </c>
      <c r="Q190">
        <f t="shared" si="21"/>
        <v>4</v>
      </c>
      <c r="T190">
        <f t="shared" si="18"/>
        <v>0</v>
      </c>
      <c r="U190">
        <f t="shared" si="15"/>
        <v>4509</v>
      </c>
    </row>
    <row r="191" spans="1:21" x14ac:dyDescent="0.3">
      <c r="A191" t="s">
        <v>1297</v>
      </c>
      <c r="B191" t="s">
        <v>10</v>
      </c>
      <c r="C191">
        <v>300</v>
      </c>
      <c r="D191">
        <v>254780805</v>
      </c>
      <c r="E191" t="s">
        <v>1298</v>
      </c>
      <c r="F191" t="s">
        <v>1299</v>
      </c>
      <c r="G191" t="s">
        <v>11</v>
      </c>
      <c r="H191" t="s">
        <v>1300</v>
      </c>
      <c r="I191" s="3" t="s">
        <v>3686</v>
      </c>
      <c r="J191" s="26" t="s">
        <v>4254</v>
      </c>
      <c r="K191">
        <v>450712</v>
      </c>
      <c r="L191">
        <v>451614</v>
      </c>
      <c r="M191">
        <f t="shared" si="16"/>
        <v>903</v>
      </c>
      <c r="N191">
        <f t="shared" si="19"/>
        <v>0</v>
      </c>
      <c r="O191">
        <f t="shared" si="20"/>
        <v>16</v>
      </c>
      <c r="P191">
        <f t="shared" si="17"/>
        <v>5412</v>
      </c>
      <c r="Q191">
        <f t="shared" si="21"/>
        <v>5</v>
      </c>
      <c r="T191">
        <f t="shared" si="18"/>
        <v>0</v>
      </c>
      <c r="U191">
        <f t="shared" si="15"/>
        <v>5412</v>
      </c>
    </row>
    <row r="192" spans="1:21" x14ac:dyDescent="0.3">
      <c r="A192" t="s">
        <v>1312</v>
      </c>
      <c r="B192" t="s">
        <v>10</v>
      </c>
      <c r="C192">
        <v>222</v>
      </c>
      <c r="D192">
        <v>254780801</v>
      </c>
      <c r="E192" t="s">
        <v>11</v>
      </c>
      <c r="F192" t="s">
        <v>1313</v>
      </c>
      <c r="G192" t="s">
        <v>11</v>
      </c>
      <c r="H192" t="s">
        <v>1314</v>
      </c>
      <c r="I192" s="3" t="s">
        <v>3379</v>
      </c>
      <c r="J192" s="26" t="s">
        <v>4254</v>
      </c>
      <c r="K192">
        <v>455896</v>
      </c>
      <c r="L192">
        <v>456564</v>
      </c>
      <c r="M192">
        <f t="shared" si="16"/>
        <v>669</v>
      </c>
      <c r="N192">
        <f t="shared" si="19"/>
        <v>0</v>
      </c>
      <c r="O192">
        <f t="shared" si="20"/>
        <v>4283</v>
      </c>
      <c r="P192">
        <f t="shared" si="17"/>
        <v>0</v>
      </c>
      <c r="Q192">
        <f t="shared" si="21"/>
        <v>0</v>
      </c>
      <c r="T192">
        <f t="shared" si="18"/>
        <v>0</v>
      </c>
      <c r="U192">
        <f t="shared" si="15"/>
        <v>0</v>
      </c>
    </row>
    <row r="193" spans="1:21" x14ac:dyDescent="0.3">
      <c r="A193" t="s">
        <v>1318</v>
      </c>
      <c r="B193" t="s">
        <v>10</v>
      </c>
      <c r="C193">
        <v>806</v>
      </c>
      <c r="D193">
        <v>254780799</v>
      </c>
      <c r="E193" t="s">
        <v>1319</v>
      </c>
      <c r="F193" t="s">
        <v>1320</v>
      </c>
      <c r="G193" t="s">
        <v>11</v>
      </c>
      <c r="H193" t="s">
        <v>1321</v>
      </c>
      <c r="I193" s="3" t="s">
        <v>3689</v>
      </c>
      <c r="J193" s="26" t="s">
        <v>4254</v>
      </c>
      <c r="K193">
        <v>457508</v>
      </c>
      <c r="L193">
        <v>459928</v>
      </c>
      <c r="M193">
        <f t="shared" si="16"/>
        <v>2421</v>
      </c>
      <c r="N193">
        <f t="shared" si="19"/>
        <v>0</v>
      </c>
      <c r="O193">
        <f t="shared" si="20"/>
        <v>945</v>
      </c>
      <c r="P193">
        <f t="shared" si="17"/>
        <v>0</v>
      </c>
      <c r="Q193">
        <f t="shared" si="21"/>
        <v>0</v>
      </c>
      <c r="T193">
        <f t="shared" si="18"/>
        <v>0</v>
      </c>
      <c r="U193">
        <f t="shared" si="15"/>
        <v>0</v>
      </c>
    </row>
    <row r="194" spans="1:21" x14ac:dyDescent="0.3">
      <c r="A194" t="s">
        <v>1322</v>
      </c>
      <c r="B194" t="s">
        <v>10</v>
      </c>
      <c r="C194">
        <v>204</v>
      </c>
      <c r="D194">
        <v>254780798</v>
      </c>
      <c r="E194" t="s">
        <v>11</v>
      </c>
      <c r="F194" t="s">
        <v>1323</v>
      </c>
      <c r="G194" t="s">
        <v>11</v>
      </c>
      <c r="H194" t="s">
        <v>1324</v>
      </c>
      <c r="I194" s="3" t="s">
        <v>3690</v>
      </c>
      <c r="J194" s="26" t="s">
        <v>4254</v>
      </c>
      <c r="K194">
        <v>460883</v>
      </c>
      <c r="L194">
        <v>461497</v>
      </c>
      <c r="M194">
        <f t="shared" si="16"/>
        <v>615</v>
      </c>
      <c r="N194">
        <f t="shared" si="19"/>
        <v>0</v>
      </c>
      <c r="O194">
        <f t="shared" si="20"/>
        <v>956</v>
      </c>
      <c r="P194">
        <f t="shared" si="17"/>
        <v>0</v>
      </c>
      <c r="Q194">
        <f t="shared" si="21"/>
        <v>0</v>
      </c>
      <c r="T194">
        <f t="shared" si="18"/>
        <v>0</v>
      </c>
      <c r="U194">
        <f t="shared" ref="U194:U257" si="22">IF(Q194 &lt;&gt; 0, M194 + U193, 0)</f>
        <v>0</v>
      </c>
    </row>
    <row r="195" spans="1:21" x14ac:dyDescent="0.3">
      <c r="A195" t="s">
        <v>1342</v>
      </c>
      <c r="B195" t="s">
        <v>10</v>
      </c>
      <c r="C195">
        <v>418</v>
      </c>
      <c r="D195">
        <v>255764478</v>
      </c>
      <c r="E195" t="s">
        <v>11</v>
      </c>
      <c r="F195" t="s">
        <v>1343</v>
      </c>
      <c r="G195" t="s">
        <v>11</v>
      </c>
      <c r="H195" t="s">
        <v>1344</v>
      </c>
      <c r="I195" s="3" t="s">
        <v>3695</v>
      </c>
      <c r="J195" s="26" t="s">
        <v>4254</v>
      </c>
      <c r="K195">
        <v>467198</v>
      </c>
      <c r="L195">
        <v>468454</v>
      </c>
      <c r="M195">
        <f t="shared" ref="M195:M258" si="23">ABS(K195-L195)+1</f>
        <v>1257</v>
      </c>
      <c r="N195">
        <f t="shared" si="19"/>
        <v>0</v>
      </c>
      <c r="O195">
        <f t="shared" si="20"/>
        <v>5702</v>
      </c>
      <c r="P195">
        <f t="shared" ref="P195:P258" si="24">IF(U196 &lt;&gt; 0, 0, U195)</f>
        <v>0</v>
      </c>
      <c r="Q195">
        <f t="shared" si="21"/>
        <v>0</v>
      </c>
      <c r="T195">
        <f t="shared" ref="T195:T258" si="25">IF(O195&gt;0, IF(J195 = "CDS", IF(J194 = "RNA", 1, 0), 0), 0)+IF(O195&gt;0, IF(J195 = "RNA", IF(J194 = "CDS", 1, 0), 0), 0)</f>
        <v>0</v>
      </c>
      <c r="U195">
        <f t="shared" si="22"/>
        <v>0</v>
      </c>
    </row>
    <row r="196" spans="1:21" x14ac:dyDescent="0.3">
      <c r="A196" t="s">
        <v>1349</v>
      </c>
      <c r="B196" t="s">
        <v>10</v>
      </c>
      <c r="C196">
        <v>129</v>
      </c>
      <c r="D196">
        <v>254780790</v>
      </c>
      <c r="E196" t="s">
        <v>11</v>
      </c>
      <c r="F196" t="s">
        <v>1350</v>
      </c>
      <c r="G196" t="s">
        <v>11</v>
      </c>
      <c r="H196" t="s">
        <v>11</v>
      </c>
      <c r="I196" s="3" t="s">
        <v>3379</v>
      </c>
      <c r="J196" s="26" t="s">
        <v>4254</v>
      </c>
      <c r="K196">
        <v>470431</v>
      </c>
      <c r="L196">
        <v>470820</v>
      </c>
      <c r="M196">
        <f t="shared" si="23"/>
        <v>390</v>
      </c>
      <c r="N196">
        <f t="shared" ref="N196:N259" si="26">IF(O196&lt;0, IF(J196 = "CDS", IF(J195 = "RNA", 1, 0), 0), 0)+IF(O196&lt;0, IF(J196 = "RNA", IF(J195 = "CDS", 1, 0), 0), 0)</f>
        <v>0</v>
      </c>
      <c r="O196">
        <f t="shared" ref="O196:O259" si="27">K196-L195+1</f>
        <v>1978</v>
      </c>
      <c r="P196">
        <f t="shared" si="24"/>
        <v>0</v>
      </c>
      <c r="Q196">
        <f t="shared" ref="Q196:Q259" si="28">IF(O196&lt;R$1, Q195 + 1, 0)</f>
        <v>0</v>
      </c>
      <c r="T196">
        <f t="shared" si="25"/>
        <v>0</v>
      </c>
      <c r="U196">
        <f t="shared" si="22"/>
        <v>0</v>
      </c>
    </row>
    <row r="197" spans="1:21" x14ac:dyDescent="0.3">
      <c r="A197" t="s">
        <v>1351</v>
      </c>
      <c r="B197" t="s">
        <v>10</v>
      </c>
      <c r="C197">
        <v>192</v>
      </c>
      <c r="D197">
        <v>254780789</v>
      </c>
      <c r="E197" t="s">
        <v>11</v>
      </c>
      <c r="F197" t="s">
        <v>1352</v>
      </c>
      <c r="G197" t="s">
        <v>11</v>
      </c>
      <c r="H197" t="s">
        <v>1353</v>
      </c>
      <c r="I197" s="3" t="s">
        <v>3379</v>
      </c>
      <c r="J197" s="26" t="s">
        <v>4254</v>
      </c>
      <c r="K197">
        <v>471064</v>
      </c>
      <c r="L197">
        <v>471642</v>
      </c>
      <c r="M197">
        <f t="shared" si="23"/>
        <v>579</v>
      </c>
      <c r="N197">
        <f t="shared" si="26"/>
        <v>0</v>
      </c>
      <c r="O197">
        <f t="shared" si="27"/>
        <v>245</v>
      </c>
      <c r="P197">
        <f t="shared" si="24"/>
        <v>0</v>
      </c>
      <c r="Q197">
        <f t="shared" si="28"/>
        <v>0</v>
      </c>
      <c r="T197">
        <f t="shared" si="25"/>
        <v>0</v>
      </c>
      <c r="U197">
        <f t="shared" si="22"/>
        <v>0</v>
      </c>
    </row>
    <row r="198" spans="1:21" x14ac:dyDescent="0.3">
      <c r="A198" t="s">
        <v>1354</v>
      </c>
      <c r="B198" t="s">
        <v>10</v>
      </c>
      <c r="C198">
        <v>526</v>
      </c>
      <c r="D198">
        <v>254780788</v>
      </c>
      <c r="E198" t="s">
        <v>1355</v>
      </c>
      <c r="F198" t="s">
        <v>1356</v>
      </c>
      <c r="G198" t="s">
        <v>11</v>
      </c>
      <c r="H198" t="s">
        <v>1357</v>
      </c>
      <c r="I198" s="3" t="s">
        <v>3697</v>
      </c>
      <c r="J198" s="26" t="s">
        <v>4254</v>
      </c>
      <c r="K198">
        <v>471664</v>
      </c>
      <c r="L198">
        <v>473244</v>
      </c>
      <c r="M198">
        <f t="shared" si="23"/>
        <v>1581</v>
      </c>
      <c r="N198">
        <f t="shared" si="26"/>
        <v>0</v>
      </c>
      <c r="O198">
        <f t="shared" si="27"/>
        <v>23</v>
      </c>
      <c r="P198">
        <f t="shared" si="24"/>
        <v>1581</v>
      </c>
      <c r="Q198">
        <f t="shared" si="28"/>
        <v>1</v>
      </c>
      <c r="T198">
        <f t="shared" si="25"/>
        <v>0</v>
      </c>
      <c r="U198">
        <f t="shared" si="22"/>
        <v>1581</v>
      </c>
    </row>
    <row r="199" spans="1:21" x14ac:dyDescent="0.3">
      <c r="A199" t="s">
        <v>1358</v>
      </c>
      <c r="B199" t="s">
        <v>10</v>
      </c>
      <c r="C199">
        <v>884</v>
      </c>
      <c r="D199">
        <v>254780787</v>
      </c>
      <c r="E199" t="s">
        <v>1359</v>
      </c>
      <c r="F199" t="s">
        <v>1360</v>
      </c>
      <c r="G199" t="s">
        <v>11</v>
      </c>
      <c r="H199" t="s">
        <v>1361</v>
      </c>
      <c r="I199" s="3" t="s">
        <v>3698</v>
      </c>
      <c r="J199" s="26" t="s">
        <v>4254</v>
      </c>
      <c r="K199">
        <v>473524</v>
      </c>
      <c r="L199">
        <v>476178</v>
      </c>
      <c r="M199">
        <f t="shared" si="23"/>
        <v>2655</v>
      </c>
      <c r="N199">
        <f t="shared" si="26"/>
        <v>0</v>
      </c>
      <c r="O199">
        <f t="shared" si="27"/>
        <v>281</v>
      </c>
      <c r="P199">
        <f t="shared" si="24"/>
        <v>0</v>
      </c>
      <c r="Q199">
        <f t="shared" si="28"/>
        <v>0</v>
      </c>
      <c r="T199">
        <f t="shared" si="25"/>
        <v>0</v>
      </c>
      <c r="U199">
        <f t="shared" si="22"/>
        <v>0</v>
      </c>
    </row>
    <row r="200" spans="1:21" x14ac:dyDescent="0.3">
      <c r="A200" t="s">
        <v>1362</v>
      </c>
      <c r="B200" t="s">
        <v>10</v>
      </c>
      <c r="C200">
        <v>128</v>
      </c>
      <c r="D200">
        <v>254780786</v>
      </c>
      <c r="E200" t="s">
        <v>1363</v>
      </c>
      <c r="F200" t="s">
        <v>1364</v>
      </c>
      <c r="G200" t="s">
        <v>11</v>
      </c>
      <c r="H200" t="s">
        <v>1365</v>
      </c>
      <c r="I200" s="3" t="s">
        <v>3699</v>
      </c>
      <c r="J200" s="26" t="s">
        <v>4254</v>
      </c>
      <c r="K200">
        <v>476229</v>
      </c>
      <c r="L200">
        <v>476615</v>
      </c>
      <c r="M200">
        <f t="shared" si="23"/>
        <v>387</v>
      </c>
      <c r="N200">
        <f t="shared" si="26"/>
        <v>0</v>
      </c>
      <c r="O200">
        <f t="shared" si="27"/>
        <v>52</v>
      </c>
      <c r="P200">
        <f t="shared" si="24"/>
        <v>0</v>
      </c>
      <c r="Q200">
        <f t="shared" si="28"/>
        <v>1</v>
      </c>
      <c r="T200">
        <f t="shared" si="25"/>
        <v>0</v>
      </c>
      <c r="U200">
        <f t="shared" si="22"/>
        <v>387</v>
      </c>
    </row>
    <row r="201" spans="1:21" x14ac:dyDescent="0.3">
      <c r="A201" t="s">
        <v>1366</v>
      </c>
      <c r="B201" t="s">
        <v>10</v>
      </c>
      <c r="C201">
        <v>89</v>
      </c>
      <c r="D201">
        <v>254780785</v>
      </c>
      <c r="E201" t="s">
        <v>1367</v>
      </c>
      <c r="F201" t="s">
        <v>1368</v>
      </c>
      <c r="G201" t="s">
        <v>11</v>
      </c>
      <c r="H201" t="s">
        <v>1369</v>
      </c>
      <c r="I201" s="3" t="s">
        <v>3700</v>
      </c>
      <c r="J201" s="26" t="s">
        <v>4254</v>
      </c>
      <c r="K201">
        <v>476758</v>
      </c>
      <c r="L201">
        <v>477027</v>
      </c>
      <c r="M201">
        <f t="shared" si="23"/>
        <v>270</v>
      </c>
      <c r="N201">
        <f t="shared" si="26"/>
        <v>0</v>
      </c>
      <c r="O201">
        <f t="shared" si="27"/>
        <v>144</v>
      </c>
      <c r="P201">
        <f t="shared" si="24"/>
        <v>0</v>
      </c>
      <c r="Q201">
        <f t="shared" si="28"/>
        <v>2</v>
      </c>
      <c r="T201">
        <f t="shared" si="25"/>
        <v>0</v>
      </c>
      <c r="U201">
        <f t="shared" si="22"/>
        <v>657</v>
      </c>
    </row>
    <row r="202" spans="1:21" x14ac:dyDescent="0.3">
      <c r="A202" t="s">
        <v>1370</v>
      </c>
      <c r="B202" t="s">
        <v>10</v>
      </c>
      <c r="C202">
        <v>699</v>
      </c>
      <c r="D202">
        <v>254780784</v>
      </c>
      <c r="E202" t="s">
        <v>1371</v>
      </c>
      <c r="F202" t="s">
        <v>1372</v>
      </c>
      <c r="G202" t="s">
        <v>11</v>
      </c>
      <c r="H202" t="s">
        <v>1373</v>
      </c>
      <c r="I202" s="3" t="s">
        <v>3701</v>
      </c>
      <c r="J202" s="26" t="s">
        <v>4254</v>
      </c>
      <c r="K202">
        <v>477223</v>
      </c>
      <c r="L202">
        <v>479322</v>
      </c>
      <c r="M202">
        <f t="shared" si="23"/>
        <v>2100</v>
      </c>
      <c r="N202">
        <f t="shared" si="26"/>
        <v>0</v>
      </c>
      <c r="O202">
        <f t="shared" si="27"/>
        <v>197</v>
      </c>
      <c r="P202">
        <f t="shared" si="24"/>
        <v>2757</v>
      </c>
      <c r="Q202">
        <f t="shared" si="28"/>
        <v>3</v>
      </c>
      <c r="T202">
        <f t="shared" si="25"/>
        <v>0</v>
      </c>
      <c r="U202">
        <f t="shared" si="22"/>
        <v>2757</v>
      </c>
    </row>
    <row r="203" spans="1:21" x14ac:dyDescent="0.3">
      <c r="A203" t="s">
        <v>1374</v>
      </c>
      <c r="B203" t="s">
        <v>10</v>
      </c>
      <c r="C203">
        <v>149</v>
      </c>
      <c r="D203">
        <v>254780783</v>
      </c>
      <c r="E203" t="s">
        <v>11</v>
      </c>
      <c r="F203" t="s">
        <v>1375</v>
      </c>
      <c r="G203" t="s">
        <v>11</v>
      </c>
      <c r="H203" t="s">
        <v>1376</v>
      </c>
      <c r="I203" s="3" t="s">
        <v>3702</v>
      </c>
      <c r="J203" s="26" t="s">
        <v>4254</v>
      </c>
      <c r="K203">
        <v>479917</v>
      </c>
      <c r="L203">
        <v>480366</v>
      </c>
      <c r="M203">
        <f t="shared" si="23"/>
        <v>450</v>
      </c>
      <c r="N203">
        <f t="shared" si="26"/>
        <v>0</v>
      </c>
      <c r="O203">
        <f t="shared" si="27"/>
        <v>596</v>
      </c>
      <c r="P203">
        <f t="shared" si="24"/>
        <v>0</v>
      </c>
      <c r="Q203">
        <f t="shared" si="28"/>
        <v>0</v>
      </c>
      <c r="T203">
        <f t="shared" si="25"/>
        <v>0</v>
      </c>
      <c r="U203">
        <f t="shared" si="22"/>
        <v>0</v>
      </c>
    </row>
    <row r="204" spans="1:21" x14ac:dyDescent="0.3">
      <c r="A204" t="s">
        <v>1381</v>
      </c>
      <c r="B204" t="s">
        <v>10</v>
      </c>
      <c r="C204">
        <v>43</v>
      </c>
      <c r="D204">
        <v>255764479</v>
      </c>
      <c r="E204" t="s">
        <v>11</v>
      </c>
      <c r="F204" t="s">
        <v>1382</v>
      </c>
      <c r="G204" t="s">
        <v>11</v>
      </c>
      <c r="H204" t="s">
        <v>11</v>
      </c>
      <c r="I204" s="3" t="s">
        <v>3379</v>
      </c>
      <c r="J204" s="26" t="s">
        <v>4254</v>
      </c>
      <c r="K204">
        <v>481548</v>
      </c>
      <c r="L204">
        <v>481679</v>
      </c>
      <c r="M204">
        <f t="shared" si="23"/>
        <v>132</v>
      </c>
      <c r="N204">
        <f t="shared" si="26"/>
        <v>0</v>
      </c>
      <c r="O204">
        <f t="shared" si="27"/>
        <v>1183</v>
      </c>
      <c r="P204">
        <f t="shared" si="24"/>
        <v>0</v>
      </c>
      <c r="Q204">
        <f t="shared" si="28"/>
        <v>0</v>
      </c>
      <c r="T204">
        <f t="shared" si="25"/>
        <v>0</v>
      </c>
      <c r="U204">
        <f t="shared" si="22"/>
        <v>0</v>
      </c>
    </row>
    <row r="205" spans="1:21" x14ac:dyDescent="0.3">
      <c r="A205" t="s">
        <v>1390</v>
      </c>
      <c r="B205" t="s">
        <v>10</v>
      </c>
      <c r="C205">
        <v>57</v>
      </c>
      <c r="D205">
        <v>255764480</v>
      </c>
      <c r="E205" t="s">
        <v>11</v>
      </c>
      <c r="F205" t="s">
        <v>1391</v>
      </c>
      <c r="G205" t="s">
        <v>11</v>
      </c>
      <c r="H205" t="s">
        <v>11</v>
      </c>
      <c r="I205" s="3" t="s">
        <v>3379</v>
      </c>
      <c r="J205" s="26" t="s">
        <v>4254</v>
      </c>
      <c r="K205">
        <v>483451</v>
      </c>
      <c r="L205">
        <v>483624</v>
      </c>
      <c r="M205">
        <f t="shared" si="23"/>
        <v>174</v>
      </c>
      <c r="N205">
        <f t="shared" si="26"/>
        <v>0</v>
      </c>
      <c r="O205">
        <f t="shared" si="27"/>
        <v>1773</v>
      </c>
      <c r="P205">
        <f t="shared" si="24"/>
        <v>0</v>
      </c>
      <c r="Q205">
        <f t="shared" si="28"/>
        <v>0</v>
      </c>
      <c r="T205">
        <f t="shared" si="25"/>
        <v>0</v>
      </c>
      <c r="U205">
        <f t="shared" si="22"/>
        <v>0</v>
      </c>
    </row>
    <row r="206" spans="1:21" x14ac:dyDescent="0.3">
      <c r="A206" t="s">
        <v>1392</v>
      </c>
      <c r="B206" t="s">
        <v>10</v>
      </c>
      <c r="C206">
        <v>278</v>
      </c>
      <c r="D206">
        <v>254780779</v>
      </c>
      <c r="E206" t="s">
        <v>1393</v>
      </c>
      <c r="F206" t="s">
        <v>1394</v>
      </c>
      <c r="G206" t="s">
        <v>11</v>
      </c>
      <c r="H206" t="s">
        <v>1395</v>
      </c>
      <c r="I206" s="3" t="s">
        <v>3706</v>
      </c>
      <c r="J206" s="26" t="s">
        <v>4254</v>
      </c>
      <c r="K206">
        <v>483518</v>
      </c>
      <c r="L206">
        <v>484354</v>
      </c>
      <c r="M206">
        <f t="shared" si="23"/>
        <v>837</v>
      </c>
      <c r="N206">
        <f t="shared" si="26"/>
        <v>0</v>
      </c>
      <c r="O206">
        <f t="shared" si="27"/>
        <v>-105</v>
      </c>
      <c r="P206">
        <f t="shared" si="24"/>
        <v>0</v>
      </c>
      <c r="Q206">
        <f t="shared" si="28"/>
        <v>1</v>
      </c>
      <c r="T206">
        <f t="shared" si="25"/>
        <v>0</v>
      </c>
      <c r="U206">
        <f t="shared" si="22"/>
        <v>837</v>
      </c>
    </row>
    <row r="207" spans="1:21" x14ac:dyDescent="0.3">
      <c r="A207" t="s">
        <v>1396</v>
      </c>
      <c r="B207" t="s">
        <v>10</v>
      </c>
      <c r="C207">
        <v>296</v>
      </c>
      <c r="D207">
        <v>254780778</v>
      </c>
      <c r="E207" t="s">
        <v>1397</v>
      </c>
      <c r="F207" t="s">
        <v>1398</v>
      </c>
      <c r="G207" t="s">
        <v>11</v>
      </c>
      <c r="H207" t="s">
        <v>1399</v>
      </c>
      <c r="I207" s="3" t="s">
        <v>3707</v>
      </c>
      <c r="J207" s="26" t="s">
        <v>4254</v>
      </c>
      <c r="K207">
        <v>484385</v>
      </c>
      <c r="L207">
        <v>485275</v>
      </c>
      <c r="M207">
        <f t="shared" si="23"/>
        <v>891</v>
      </c>
      <c r="N207">
        <f t="shared" si="26"/>
        <v>0</v>
      </c>
      <c r="O207">
        <f t="shared" si="27"/>
        <v>32</v>
      </c>
      <c r="P207">
        <f t="shared" si="24"/>
        <v>0</v>
      </c>
      <c r="Q207">
        <f t="shared" si="28"/>
        <v>2</v>
      </c>
      <c r="T207">
        <f t="shared" si="25"/>
        <v>0</v>
      </c>
      <c r="U207">
        <f t="shared" si="22"/>
        <v>1728</v>
      </c>
    </row>
    <row r="208" spans="1:21" x14ac:dyDescent="0.3">
      <c r="A208" t="s">
        <v>1400</v>
      </c>
      <c r="B208" t="s">
        <v>10</v>
      </c>
      <c r="C208">
        <v>242</v>
      </c>
      <c r="D208">
        <v>254780777</v>
      </c>
      <c r="E208" t="s">
        <v>1401</v>
      </c>
      <c r="F208" t="s">
        <v>1402</v>
      </c>
      <c r="G208" t="s">
        <v>11</v>
      </c>
      <c r="H208" t="s">
        <v>1403</v>
      </c>
      <c r="I208" s="3" t="s">
        <v>3708</v>
      </c>
      <c r="J208" s="26" t="s">
        <v>4254</v>
      </c>
      <c r="K208">
        <v>485335</v>
      </c>
      <c r="L208">
        <v>486063</v>
      </c>
      <c r="M208">
        <f t="shared" si="23"/>
        <v>729</v>
      </c>
      <c r="N208">
        <f t="shared" si="26"/>
        <v>0</v>
      </c>
      <c r="O208">
        <f t="shared" si="27"/>
        <v>61</v>
      </c>
      <c r="P208">
        <f t="shared" si="24"/>
        <v>0</v>
      </c>
      <c r="Q208">
        <f t="shared" si="28"/>
        <v>3</v>
      </c>
      <c r="T208">
        <f t="shared" si="25"/>
        <v>0</v>
      </c>
      <c r="U208">
        <f t="shared" si="22"/>
        <v>2457</v>
      </c>
    </row>
    <row r="209" spans="1:22" x14ac:dyDescent="0.3">
      <c r="A209" t="s">
        <v>1404</v>
      </c>
      <c r="B209" t="s">
        <v>10</v>
      </c>
      <c r="C209">
        <v>186</v>
      </c>
      <c r="D209">
        <v>254780776</v>
      </c>
      <c r="E209" t="s">
        <v>1405</v>
      </c>
      <c r="F209" t="s">
        <v>1406</v>
      </c>
      <c r="G209" t="s">
        <v>11</v>
      </c>
      <c r="H209" t="s">
        <v>1407</v>
      </c>
      <c r="I209" s="3" t="s">
        <v>3709</v>
      </c>
      <c r="J209" s="26" t="s">
        <v>4254</v>
      </c>
      <c r="K209">
        <v>486103</v>
      </c>
      <c r="L209">
        <v>486663</v>
      </c>
      <c r="M209">
        <f t="shared" si="23"/>
        <v>561</v>
      </c>
      <c r="N209" s="28">
        <f t="shared" si="26"/>
        <v>0</v>
      </c>
      <c r="O209" s="28">
        <f t="shared" si="27"/>
        <v>41</v>
      </c>
      <c r="P209" s="28">
        <f t="shared" si="24"/>
        <v>0</v>
      </c>
      <c r="Q209" s="28">
        <f t="shared" si="28"/>
        <v>4</v>
      </c>
      <c r="R209" s="28"/>
      <c r="S209" s="28"/>
      <c r="T209" s="28">
        <f t="shared" si="25"/>
        <v>0</v>
      </c>
      <c r="U209" s="28">
        <f t="shared" si="22"/>
        <v>3018</v>
      </c>
      <c r="V209" s="28"/>
    </row>
    <row r="210" spans="1:22" x14ac:dyDescent="0.3">
      <c r="A210" t="s">
        <v>1408</v>
      </c>
      <c r="B210" t="s">
        <v>10</v>
      </c>
      <c r="C210">
        <v>243</v>
      </c>
      <c r="D210">
        <v>254780775</v>
      </c>
      <c r="E210" t="s">
        <v>1409</v>
      </c>
      <c r="F210" t="s">
        <v>1410</v>
      </c>
      <c r="G210" t="s">
        <v>11</v>
      </c>
      <c r="H210" t="s">
        <v>1411</v>
      </c>
      <c r="I210" s="3" t="s">
        <v>3710</v>
      </c>
      <c r="J210" s="26" t="s">
        <v>4254</v>
      </c>
      <c r="K210">
        <v>486687</v>
      </c>
      <c r="L210">
        <v>487418</v>
      </c>
      <c r="M210">
        <f t="shared" si="23"/>
        <v>732</v>
      </c>
      <c r="N210" s="28">
        <f t="shared" si="26"/>
        <v>0</v>
      </c>
      <c r="O210" s="28">
        <f t="shared" si="27"/>
        <v>25</v>
      </c>
      <c r="P210" s="28">
        <f t="shared" si="24"/>
        <v>0</v>
      </c>
      <c r="Q210" s="28">
        <f t="shared" si="28"/>
        <v>5</v>
      </c>
      <c r="R210" s="28"/>
      <c r="S210" s="28"/>
      <c r="T210" s="28">
        <f t="shared" si="25"/>
        <v>0</v>
      </c>
      <c r="U210" s="28">
        <f t="shared" si="22"/>
        <v>3750</v>
      </c>
      <c r="V210" s="28"/>
    </row>
    <row r="211" spans="1:22" x14ac:dyDescent="0.3">
      <c r="A211" t="s">
        <v>1412</v>
      </c>
      <c r="B211" t="s">
        <v>10</v>
      </c>
      <c r="C211">
        <v>269</v>
      </c>
      <c r="D211">
        <v>254780774</v>
      </c>
      <c r="E211" t="s">
        <v>1413</v>
      </c>
      <c r="F211" t="s">
        <v>1414</v>
      </c>
      <c r="G211" t="s">
        <v>11</v>
      </c>
      <c r="H211" t="s">
        <v>1415</v>
      </c>
      <c r="I211" s="3" t="s">
        <v>3711</v>
      </c>
      <c r="J211" s="26" t="s">
        <v>4254</v>
      </c>
      <c r="K211">
        <v>487430</v>
      </c>
      <c r="L211">
        <v>488239</v>
      </c>
      <c r="M211">
        <f t="shared" si="23"/>
        <v>810</v>
      </c>
      <c r="N211" s="28">
        <f t="shared" si="26"/>
        <v>0</v>
      </c>
      <c r="O211" s="28">
        <f t="shared" si="27"/>
        <v>13</v>
      </c>
      <c r="P211" s="28">
        <f t="shared" si="24"/>
        <v>0</v>
      </c>
      <c r="Q211" s="28">
        <f t="shared" si="28"/>
        <v>6</v>
      </c>
      <c r="R211" s="28"/>
      <c r="S211" s="28"/>
      <c r="T211" s="28">
        <f t="shared" si="25"/>
        <v>0</v>
      </c>
      <c r="U211" s="28">
        <f t="shared" si="22"/>
        <v>4560</v>
      </c>
      <c r="V211" s="28"/>
    </row>
    <row r="212" spans="1:22" x14ac:dyDescent="0.3">
      <c r="A212" t="s">
        <v>1416</v>
      </c>
      <c r="B212" t="s">
        <v>10</v>
      </c>
      <c r="C212">
        <v>349</v>
      </c>
      <c r="D212">
        <v>254780773</v>
      </c>
      <c r="E212" t="s">
        <v>11</v>
      </c>
      <c r="F212" t="s">
        <v>1417</v>
      </c>
      <c r="G212" t="s">
        <v>11</v>
      </c>
      <c r="H212" t="s">
        <v>1418</v>
      </c>
      <c r="I212" s="3" t="s">
        <v>3712</v>
      </c>
      <c r="J212" s="26" t="s">
        <v>4254</v>
      </c>
      <c r="K212">
        <v>488309</v>
      </c>
      <c r="L212">
        <v>489358</v>
      </c>
      <c r="M212">
        <f t="shared" si="23"/>
        <v>1050</v>
      </c>
      <c r="N212" s="28">
        <f t="shared" si="26"/>
        <v>0</v>
      </c>
      <c r="O212" s="28">
        <f t="shared" si="27"/>
        <v>71</v>
      </c>
      <c r="P212" s="28">
        <f t="shared" si="24"/>
        <v>0</v>
      </c>
      <c r="Q212" s="28">
        <f t="shared" si="28"/>
        <v>7</v>
      </c>
      <c r="R212" s="28"/>
      <c r="S212" s="28"/>
      <c r="T212" s="28">
        <f t="shared" si="25"/>
        <v>0</v>
      </c>
      <c r="U212" s="28">
        <f t="shared" si="22"/>
        <v>5610</v>
      </c>
      <c r="V212" s="28"/>
    </row>
    <row r="213" spans="1:22" x14ac:dyDescent="0.3">
      <c r="A213" t="s">
        <v>1419</v>
      </c>
      <c r="B213" t="s">
        <v>10</v>
      </c>
      <c r="C213">
        <v>781</v>
      </c>
      <c r="D213">
        <v>254780772</v>
      </c>
      <c r="E213" t="s">
        <v>1420</v>
      </c>
      <c r="F213" t="s">
        <v>1421</v>
      </c>
      <c r="G213" t="s">
        <v>11</v>
      </c>
      <c r="H213" t="s">
        <v>1422</v>
      </c>
      <c r="I213" s="3" t="s">
        <v>3713</v>
      </c>
      <c r="J213" s="26" t="s">
        <v>4254</v>
      </c>
      <c r="K213">
        <v>489425</v>
      </c>
      <c r="L213">
        <v>491770</v>
      </c>
      <c r="M213">
        <f t="shared" si="23"/>
        <v>2346</v>
      </c>
      <c r="N213" s="28">
        <f t="shared" si="26"/>
        <v>0</v>
      </c>
      <c r="O213" s="28">
        <f t="shared" si="27"/>
        <v>68</v>
      </c>
      <c r="P213" s="28">
        <f t="shared" si="24"/>
        <v>0</v>
      </c>
      <c r="Q213" s="28">
        <f t="shared" si="28"/>
        <v>8</v>
      </c>
      <c r="R213" s="28"/>
      <c r="S213" s="28"/>
      <c r="T213" s="28">
        <f t="shared" si="25"/>
        <v>0</v>
      </c>
      <c r="U213" s="28">
        <f t="shared" si="22"/>
        <v>7956</v>
      </c>
      <c r="V213" s="28"/>
    </row>
    <row r="214" spans="1:22" x14ac:dyDescent="0.3">
      <c r="A214" t="s">
        <v>1423</v>
      </c>
      <c r="B214" t="s">
        <v>10</v>
      </c>
      <c r="C214">
        <v>347</v>
      </c>
      <c r="D214">
        <v>254780771</v>
      </c>
      <c r="E214" t="s">
        <v>1424</v>
      </c>
      <c r="F214" t="s">
        <v>1425</v>
      </c>
      <c r="G214" t="s">
        <v>11</v>
      </c>
      <c r="H214" t="s">
        <v>1426</v>
      </c>
      <c r="I214" s="3" t="s">
        <v>3714</v>
      </c>
      <c r="J214" s="26" t="s">
        <v>4254</v>
      </c>
      <c r="K214">
        <v>491800</v>
      </c>
      <c r="L214">
        <v>492843</v>
      </c>
      <c r="M214">
        <f t="shared" si="23"/>
        <v>1044</v>
      </c>
      <c r="N214" s="28">
        <f t="shared" si="26"/>
        <v>0</v>
      </c>
      <c r="O214" s="28">
        <f t="shared" si="27"/>
        <v>31</v>
      </c>
      <c r="P214" s="28">
        <f t="shared" si="24"/>
        <v>0</v>
      </c>
      <c r="Q214" s="28">
        <f t="shared" si="28"/>
        <v>9</v>
      </c>
      <c r="R214" s="28"/>
      <c r="S214" s="28"/>
      <c r="T214" s="28">
        <f t="shared" si="25"/>
        <v>0</v>
      </c>
      <c r="U214" s="28">
        <f t="shared" si="22"/>
        <v>9000</v>
      </c>
      <c r="V214" s="28"/>
    </row>
    <row r="215" spans="1:22" x14ac:dyDescent="0.3">
      <c r="A215" t="s">
        <v>1427</v>
      </c>
      <c r="B215" t="s">
        <v>10</v>
      </c>
      <c r="C215">
        <v>161</v>
      </c>
      <c r="D215">
        <v>254780770</v>
      </c>
      <c r="E215" t="s">
        <v>1428</v>
      </c>
      <c r="F215" t="s">
        <v>1429</v>
      </c>
      <c r="G215" t="s">
        <v>11</v>
      </c>
      <c r="H215" t="s">
        <v>1104</v>
      </c>
      <c r="I215" s="3" t="s">
        <v>3715</v>
      </c>
      <c r="J215" s="26" t="s">
        <v>4254</v>
      </c>
      <c r="K215">
        <v>492845</v>
      </c>
      <c r="L215">
        <v>493330</v>
      </c>
      <c r="M215">
        <f t="shared" si="23"/>
        <v>486</v>
      </c>
      <c r="N215" s="28">
        <f t="shared" si="26"/>
        <v>0</v>
      </c>
      <c r="O215" s="28">
        <f t="shared" si="27"/>
        <v>3</v>
      </c>
      <c r="P215" s="28">
        <f t="shared" si="24"/>
        <v>0</v>
      </c>
      <c r="Q215" s="28">
        <f t="shared" si="28"/>
        <v>10</v>
      </c>
      <c r="R215" s="28"/>
      <c r="S215" s="28"/>
      <c r="T215" s="28">
        <f t="shared" si="25"/>
        <v>0</v>
      </c>
      <c r="U215" s="28">
        <f t="shared" si="22"/>
        <v>9486</v>
      </c>
      <c r="V215" s="28"/>
    </row>
    <row r="216" spans="1:22" x14ac:dyDescent="0.3">
      <c r="A216" t="s">
        <v>1430</v>
      </c>
      <c r="B216" t="s">
        <v>10</v>
      </c>
      <c r="C216">
        <v>271</v>
      </c>
      <c r="D216">
        <v>255764481</v>
      </c>
      <c r="E216" t="s">
        <v>1431</v>
      </c>
      <c r="F216" t="s">
        <v>1432</v>
      </c>
      <c r="G216" t="s">
        <v>11</v>
      </c>
      <c r="H216" t="s">
        <v>1433</v>
      </c>
      <c r="I216" s="3" t="s">
        <v>3716</v>
      </c>
      <c r="J216" s="26" t="s">
        <v>4254</v>
      </c>
      <c r="K216">
        <v>493314</v>
      </c>
      <c r="L216">
        <v>494129</v>
      </c>
      <c r="M216">
        <f t="shared" si="23"/>
        <v>816</v>
      </c>
      <c r="N216" s="28">
        <f t="shared" si="26"/>
        <v>0</v>
      </c>
      <c r="O216" s="28">
        <f t="shared" si="27"/>
        <v>-15</v>
      </c>
      <c r="P216" s="28">
        <f t="shared" si="24"/>
        <v>0</v>
      </c>
      <c r="Q216" s="28">
        <f t="shared" si="28"/>
        <v>11</v>
      </c>
      <c r="R216" s="28"/>
      <c r="S216" s="28"/>
      <c r="T216" s="28">
        <f t="shared" si="25"/>
        <v>0</v>
      </c>
      <c r="U216" s="28">
        <f t="shared" si="22"/>
        <v>10302</v>
      </c>
      <c r="V216" s="28"/>
    </row>
    <row r="217" spans="1:22" x14ac:dyDescent="0.3">
      <c r="A217" t="s">
        <v>1434</v>
      </c>
      <c r="B217" t="s">
        <v>10</v>
      </c>
      <c r="C217">
        <v>281</v>
      </c>
      <c r="D217">
        <v>254780768</v>
      </c>
      <c r="E217" t="s">
        <v>11</v>
      </c>
      <c r="F217" t="s">
        <v>1435</v>
      </c>
      <c r="G217" t="s">
        <v>11</v>
      </c>
      <c r="H217" t="s">
        <v>1436</v>
      </c>
      <c r="I217" s="3" t="s">
        <v>3379</v>
      </c>
      <c r="J217" s="26" t="s">
        <v>4254</v>
      </c>
      <c r="K217">
        <v>494138</v>
      </c>
      <c r="L217">
        <v>494983</v>
      </c>
      <c r="M217">
        <f t="shared" si="23"/>
        <v>846</v>
      </c>
      <c r="N217" s="28">
        <f t="shared" si="26"/>
        <v>0</v>
      </c>
      <c r="O217" s="28">
        <f t="shared" si="27"/>
        <v>10</v>
      </c>
      <c r="P217" s="28">
        <f t="shared" si="24"/>
        <v>0</v>
      </c>
      <c r="Q217" s="28">
        <f t="shared" si="28"/>
        <v>12</v>
      </c>
      <c r="R217" s="28"/>
      <c r="S217" s="28"/>
      <c r="T217" s="28">
        <f t="shared" si="25"/>
        <v>0</v>
      </c>
      <c r="U217" s="28">
        <f t="shared" si="22"/>
        <v>11148</v>
      </c>
      <c r="V217" s="28"/>
    </row>
    <row r="218" spans="1:22" x14ac:dyDescent="0.3">
      <c r="A218" t="s">
        <v>1437</v>
      </c>
      <c r="B218" t="s">
        <v>10</v>
      </c>
      <c r="C218">
        <v>383</v>
      </c>
      <c r="D218">
        <v>254780767</v>
      </c>
      <c r="E218" t="s">
        <v>1438</v>
      </c>
      <c r="F218" t="s">
        <v>1439</v>
      </c>
      <c r="G218" t="s">
        <v>11</v>
      </c>
      <c r="H218" t="s">
        <v>1440</v>
      </c>
      <c r="I218" s="3" t="s">
        <v>3717</v>
      </c>
      <c r="J218" s="26" t="s">
        <v>4254</v>
      </c>
      <c r="K218">
        <v>494980</v>
      </c>
      <c r="L218">
        <v>496131</v>
      </c>
      <c r="M218">
        <f t="shared" si="23"/>
        <v>1152</v>
      </c>
      <c r="N218" s="28">
        <f t="shared" si="26"/>
        <v>0</v>
      </c>
      <c r="O218" s="28">
        <f t="shared" si="27"/>
        <v>-2</v>
      </c>
      <c r="P218" s="28">
        <f t="shared" si="24"/>
        <v>0</v>
      </c>
      <c r="Q218" s="28">
        <f t="shared" si="28"/>
        <v>13</v>
      </c>
      <c r="R218" s="28"/>
      <c r="S218" s="28"/>
      <c r="T218" s="28">
        <f t="shared" si="25"/>
        <v>0</v>
      </c>
      <c r="U218" s="28">
        <f t="shared" si="22"/>
        <v>12300</v>
      </c>
      <c r="V218" s="28"/>
    </row>
    <row r="219" spans="1:22" x14ac:dyDescent="0.3">
      <c r="A219" t="s">
        <v>1441</v>
      </c>
      <c r="B219" t="s">
        <v>10</v>
      </c>
      <c r="C219">
        <v>375</v>
      </c>
      <c r="D219">
        <v>254780766</v>
      </c>
      <c r="E219" t="s">
        <v>1442</v>
      </c>
      <c r="F219" t="s">
        <v>1443</v>
      </c>
      <c r="G219" t="s">
        <v>11</v>
      </c>
      <c r="H219" t="s">
        <v>1444</v>
      </c>
      <c r="I219" s="3" t="s">
        <v>3718</v>
      </c>
      <c r="J219" s="26" t="s">
        <v>4254</v>
      </c>
      <c r="K219">
        <v>496231</v>
      </c>
      <c r="L219">
        <v>497358</v>
      </c>
      <c r="M219">
        <f t="shared" si="23"/>
        <v>1128</v>
      </c>
      <c r="N219" s="28">
        <f t="shared" si="26"/>
        <v>0</v>
      </c>
      <c r="O219" s="28">
        <f t="shared" si="27"/>
        <v>101</v>
      </c>
      <c r="P219" s="28">
        <f t="shared" si="24"/>
        <v>13428</v>
      </c>
      <c r="Q219" s="28">
        <f t="shared" si="28"/>
        <v>14</v>
      </c>
      <c r="R219" s="28"/>
      <c r="S219" s="28"/>
      <c r="T219" s="28">
        <f t="shared" si="25"/>
        <v>0</v>
      </c>
      <c r="U219" s="28">
        <f t="shared" si="22"/>
        <v>13428</v>
      </c>
      <c r="V219" s="28"/>
    </row>
    <row r="220" spans="1:22" x14ac:dyDescent="0.3">
      <c r="A220" t="s">
        <v>1452</v>
      </c>
      <c r="B220" t="s">
        <v>10</v>
      </c>
      <c r="C220">
        <v>107</v>
      </c>
      <c r="D220">
        <v>254780763</v>
      </c>
      <c r="E220" t="s">
        <v>11</v>
      </c>
      <c r="F220" t="s">
        <v>1453</v>
      </c>
      <c r="G220" t="s">
        <v>11</v>
      </c>
      <c r="H220" t="s">
        <v>1454</v>
      </c>
      <c r="I220" s="3" t="s">
        <v>3379</v>
      </c>
      <c r="J220" s="26" t="s">
        <v>4254</v>
      </c>
      <c r="K220">
        <v>501182</v>
      </c>
      <c r="L220">
        <v>501505</v>
      </c>
      <c r="M220">
        <f t="shared" si="23"/>
        <v>324</v>
      </c>
      <c r="N220" s="28">
        <f t="shared" si="26"/>
        <v>0</v>
      </c>
      <c r="O220" s="28">
        <f t="shared" si="27"/>
        <v>3825</v>
      </c>
      <c r="P220" s="28">
        <f t="shared" si="24"/>
        <v>0</v>
      </c>
      <c r="Q220" s="28">
        <f t="shared" si="28"/>
        <v>0</v>
      </c>
      <c r="R220" s="28"/>
      <c r="S220" s="28"/>
      <c r="T220" s="28">
        <f t="shared" si="25"/>
        <v>0</v>
      </c>
      <c r="U220" s="28">
        <f t="shared" si="22"/>
        <v>0</v>
      </c>
      <c r="V220" s="28"/>
    </row>
    <row r="221" spans="1:22" x14ac:dyDescent="0.3">
      <c r="A221" t="s">
        <v>1455</v>
      </c>
      <c r="B221" t="s">
        <v>10</v>
      </c>
      <c r="C221">
        <v>201</v>
      </c>
      <c r="D221">
        <v>254780762</v>
      </c>
      <c r="E221" t="s">
        <v>1456</v>
      </c>
      <c r="F221" t="s">
        <v>1457</v>
      </c>
      <c r="G221" t="s">
        <v>11</v>
      </c>
      <c r="H221" t="s">
        <v>1458</v>
      </c>
      <c r="I221" s="3" t="s">
        <v>3720</v>
      </c>
      <c r="J221" s="26" t="s">
        <v>4254</v>
      </c>
      <c r="K221">
        <v>501676</v>
      </c>
      <c r="L221">
        <v>502281</v>
      </c>
      <c r="M221">
        <f t="shared" si="23"/>
        <v>606</v>
      </c>
      <c r="N221">
        <f t="shared" si="26"/>
        <v>0</v>
      </c>
      <c r="O221">
        <f t="shared" si="27"/>
        <v>172</v>
      </c>
      <c r="P221">
        <f t="shared" si="24"/>
        <v>606</v>
      </c>
      <c r="Q221">
        <f t="shared" si="28"/>
        <v>1</v>
      </c>
      <c r="T221">
        <f t="shared" si="25"/>
        <v>0</v>
      </c>
      <c r="U221">
        <f t="shared" si="22"/>
        <v>606</v>
      </c>
    </row>
    <row r="222" spans="1:22" x14ac:dyDescent="0.3">
      <c r="A222" t="s">
        <v>1477</v>
      </c>
      <c r="B222" t="s">
        <v>10</v>
      </c>
      <c r="C222">
        <v>322</v>
      </c>
      <c r="D222">
        <v>254780755</v>
      </c>
      <c r="E222" t="s">
        <v>1478</v>
      </c>
      <c r="F222" t="s">
        <v>1479</v>
      </c>
      <c r="G222" t="s">
        <v>11</v>
      </c>
      <c r="H222" t="s">
        <v>1480</v>
      </c>
      <c r="I222" s="3" t="s">
        <v>3724</v>
      </c>
      <c r="J222" s="26" t="s">
        <v>4254</v>
      </c>
      <c r="K222">
        <v>511504</v>
      </c>
      <c r="L222">
        <v>512472</v>
      </c>
      <c r="M222">
        <f t="shared" si="23"/>
        <v>969</v>
      </c>
      <c r="N222">
        <f t="shared" si="26"/>
        <v>0</v>
      </c>
      <c r="O222">
        <f t="shared" si="27"/>
        <v>9224</v>
      </c>
      <c r="P222">
        <f t="shared" si="24"/>
        <v>0</v>
      </c>
      <c r="Q222">
        <f t="shared" si="28"/>
        <v>0</v>
      </c>
      <c r="T222">
        <f t="shared" si="25"/>
        <v>0</v>
      </c>
      <c r="U222">
        <f t="shared" si="22"/>
        <v>0</v>
      </c>
    </row>
    <row r="223" spans="1:22" x14ac:dyDescent="0.3">
      <c r="A223" t="s">
        <v>1481</v>
      </c>
      <c r="B223" t="s">
        <v>10</v>
      </c>
      <c r="C223">
        <v>264</v>
      </c>
      <c r="D223">
        <v>254780754</v>
      </c>
      <c r="E223" t="s">
        <v>1482</v>
      </c>
      <c r="F223" t="s">
        <v>1483</v>
      </c>
      <c r="G223" t="s">
        <v>11</v>
      </c>
      <c r="H223" t="s">
        <v>1484</v>
      </c>
      <c r="I223" s="3" t="s">
        <v>3725</v>
      </c>
      <c r="J223" s="26" t="s">
        <v>4254</v>
      </c>
      <c r="K223">
        <v>512719</v>
      </c>
      <c r="L223">
        <v>513513</v>
      </c>
      <c r="M223">
        <f t="shared" si="23"/>
        <v>795</v>
      </c>
      <c r="N223">
        <f t="shared" si="26"/>
        <v>0</v>
      </c>
      <c r="O223">
        <f t="shared" si="27"/>
        <v>248</v>
      </c>
      <c r="P223">
        <f t="shared" si="24"/>
        <v>0</v>
      </c>
      <c r="Q223">
        <f t="shared" si="28"/>
        <v>0</v>
      </c>
      <c r="T223">
        <f t="shared" si="25"/>
        <v>0</v>
      </c>
      <c r="U223">
        <f t="shared" si="22"/>
        <v>0</v>
      </c>
    </row>
    <row r="224" spans="1:22" x14ac:dyDescent="0.3">
      <c r="A224" t="s">
        <v>1493</v>
      </c>
      <c r="B224" t="s">
        <v>10</v>
      </c>
      <c r="C224">
        <v>723</v>
      </c>
      <c r="D224">
        <v>254780751</v>
      </c>
      <c r="E224" t="s">
        <v>11</v>
      </c>
      <c r="F224" t="s">
        <v>1494</v>
      </c>
      <c r="G224" t="s">
        <v>11</v>
      </c>
      <c r="H224" t="s">
        <v>1495</v>
      </c>
      <c r="I224" s="3" t="s">
        <v>3728</v>
      </c>
      <c r="J224" s="26" t="s">
        <v>4254</v>
      </c>
      <c r="K224">
        <v>517904</v>
      </c>
      <c r="L224">
        <v>520075</v>
      </c>
      <c r="M224">
        <f t="shared" si="23"/>
        <v>2172</v>
      </c>
      <c r="N224">
        <f t="shared" si="26"/>
        <v>0</v>
      </c>
      <c r="O224">
        <f t="shared" si="27"/>
        <v>4392</v>
      </c>
      <c r="P224">
        <f t="shared" si="24"/>
        <v>0</v>
      </c>
      <c r="Q224">
        <f t="shared" si="28"/>
        <v>0</v>
      </c>
      <c r="T224">
        <f t="shared" si="25"/>
        <v>0</v>
      </c>
      <c r="U224">
        <f t="shared" si="22"/>
        <v>0</v>
      </c>
    </row>
    <row r="225" spans="1:21" x14ac:dyDescent="0.3">
      <c r="A225" t="s">
        <v>1510</v>
      </c>
      <c r="B225" t="s">
        <v>10</v>
      </c>
      <c r="C225">
        <v>215</v>
      </c>
      <c r="D225">
        <v>254780746</v>
      </c>
      <c r="E225" t="s">
        <v>11</v>
      </c>
      <c r="F225" t="s">
        <v>1511</v>
      </c>
      <c r="G225" t="s">
        <v>11</v>
      </c>
      <c r="H225" t="s">
        <v>1512</v>
      </c>
      <c r="I225" s="3" t="s">
        <v>3379</v>
      </c>
      <c r="J225" s="26" t="s">
        <v>4254</v>
      </c>
      <c r="K225">
        <v>525272</v>
      </c>
      <c r="L225">
        <v>525919</v>
      </c>
      <c r="M225">
        <f t="shared" si="23"/>
        <v>648</v>
      </c>
      <c r="N225">
        <f t="shared" si="26"/>
        <v>0</v>
      </c>
      <c r="O225">
        <f t="shared" si="27"/>
        <v>5198</v>
      </c>
      <c r="P225">
        <f t="shared" si="24"/>
        <v>0</v>
      </c>
      <c r="Q225">
        <f t="shared" si="28"/>
        <v>0</v>
      </c>
      <c r="T225">
        <f t="shared" si="25"/>
        <v>0</v>
      </c>
      <c r="U225">
        <f t="shared" si="22"/>
        <v>0</v>
      </c>
    </row>
    <row r="226" spans="1:21" x14ac:dyDescent="0.3">
      <c r="A226" t="s">
        <v>1513</v>
      </c>
      <c r="B226" t="s">
        <v>10</v>
      </c>
      <c r="C226">
        <v>181</v>
      </c>
      <c r="D226">
        <v>254780745</v>
      </c>
      <c r="E226" t="s">
        <v>11</v>
      </c>
      <c r="F226" t="s">
        <v>1514</v>
      </c>
      <c r="G226" t="s">
        <v>11</v>
      </c>
      <c r="H226" t="s">
        <v>1515</v>
      </c>
      <c r="I226" s="3" t="s">
        <v>3732</v>
      </c>
      <c r="J226" s="26" t="s">
        <v>4254</v>
      </c>
      <c r="K226">
        <v>525949</v>
      </c>
      <c r="L226">
        <v>526494</v>
      </c>
      <c r="M226">
        <f t="shared" si="23"/>
        <v>546</v>
      </c>
      <c r="N226">
        <f t="shared" si="26"/>
        <v>0</v>
      </c>
      <c r="O226">
        <f t="shared" si="27"/>
        <v>31</v>
      </c>
      <c r="P226">
        <f t="shared" si="24"/>
        <v>0</v>
      </c>
      <c r="Q226">
        <f t="shared" si="28"/>
        <v>1</v>
      </c>
      <c r="T226">
        <f t="shared" si="25"/>
        <v>0</v>
      </c>
      <c r="U226">
        <f t="shared" si="22"/>
        <v>546</v>
      </c>
    </row>
    <row r="227" spans="1:21" x14ac:dyDescent="0.3">
      <c r="A227" t="s">
        <v>1516</v>
      </c>
      <c r="B227" t="s">
        <v>10</v>
      </c>
      <c r="C227">
        <v>262</v>
      </c>
      <c r="D227">
        <v>254780744</v>
      </c>
      <c r="E227" t="s">
        <v>11</v>
      </c>
      <c r="F227" t="s">
        <v>1517</v>
      </c>
      <c r="G227" t="s">
        <v>11</v>
      </c>
      <c r="H227" t="s">
        <v>1518</v>
      </c>
      <c r="I227" s="3" t="s">
        <v>3733</v>
      </c>
      <c r="J227" s="26" t="s">
        <v>4254</v>
      </c>
      <c r="K227">
        <v>526491</v>
      </c>
      <c r="L227">
        <v>527279</v>
      </c>
      <c r="M227">
        <f t="shared" si="23"/>
        <v>789</v>
      </c>
      <c r="N227">
        <f t="shared" si="26"/>
        <v>0</v>
      </c>
      <c r="O227">
        <f t="shared" si="27"/>
        <v>-2</v>
      </c>
      <c r="P227">
        <f t="shared" si="24"/>
        <v>1335</v>
      </c>
      <c r="Q227">
        <f t="shared" si="28"/>
        <v>2</v>
      </c>
      <c r="T227">
        <f t="shared" si="25"/>
        <v>0</v>
      </c>
      <c r="U227">
        <f t="shared" si="22"/>
        <v>1335</v>
      </c>
    </row>
    <row r="228" spans="1:21" x14ac:dyDescent="0.3">
      <c r="A228" t="s">
        <v>1528</v>
      </c>
      <c r="B228" t="s">
        <v>10</v>
      </c>
      <c r="C228">
        <v>221</v>
      </c>
      <c r="D228">
        <v>254780740</v>
      </c>
      <c r="E228" t="s">
        <v>11</v>
      </c>
      <c r="F228" t="s">
        <v>1529</v>
      </c>
      <c r="G228" t="s">
        <v>11</v>
      </c>
      <c r="H228" t="s">
        <v>1530</v>
      </c>
      <c r="I228" s="3" t="s">
        <v>3736</v>
      </c>
      <c r="J228" s="26" t="s">
        <v>4254</v>
      </c>
      <c r="K228">
        <v>531385</v>
      </c>
      <c r="L228">
        <v>532050</v>
      </c>
      <c r="M228">
        <f t="shared" si="23"/>
        <v>666</v>
      </c>
      <c r="N228">
        <f t="shared" si="26"/>
        <v>0</v>
      </c>
      <c r="O228">
        <f t="shared" si="27"/>
        <v>4107</v>
      </c>
      <c r="P228">
        <f t="shared" si="24"/>
        <v>0</v>
      </c>
      <c r="Q228">
        <f t="shared" si="28"/>
        <v>0</v>
      </c>
      <c r="T228">
        <f t="shared" si="25"/>
        <v>0</v>
      </c>
      <c r="U228">
        <f t="shared" si="22"/>
        <v>0</v>
      </c>
    </row>
    <row r="229" spans="1:21" x14ac:dyDescent="0.3">
      <c r="A229" t="s">
        <v>1531</v>
      </c>
      <c r="B229" t="s">
        <v>10</v>
      </c>
      <c r="C229">
        <v>64</v>
      </c>
      <c r="D229">
        <v>254780739</v>
      </c>
      <c r="E229" t="s">
        <v>11</v>
      </c>
      <c r="F229" t="s">
        <v>1532</v>
      </c>
      <c r="G229" t="s">
        <v>11</v>
      </c>
      <c r="H229" t="s">
        <v>1533</v>
      </c>
      <c r="I229" s="3" t="s">
        <v>3379</v>
      </c>
      <c r="J229" s="26" t="s">
        <v>4254</v>
      </c>
      <c r="K229">
        <v>532065</v>
      </c>
      <c r="L229">
        <v>532259</v>
      </c>
      <c r="M229">
        <f t="shared" si="23"/>
        <v>195</v>
      </c>
      <c r="N229">
        <f t="shared" si="26"/>
        <v>0</v>
      </c>
      <c r="O229">
        <f t="shared" si="27"/>
        <v>16</v>
      </c>
      <c r="P229">
        <f t="shared" si="24"/>
        <v>195</v>
      </c>
      <c r="Q229">
        <f t="shared" si="28"/>
        <v>1</v>
      </c>
      <c r="T229">
        <f t="shared" si="25"/>
        <v>0</v>
      </c>
      <c r="U229">
        <f t="shared" si="22"/>
        <v>195</v>
      </c>
    </row>
    <row r="230" spans="1:21" x14ac:dyDescent="0.3">
      <c r="A230" t="s">
        <v>1539</v>
      </c>
      <c r="B230" t="s">
        <v>10</v>
      </c>
      <c r="C230">
        <v>60</v>
      </c>
      <c r="D230">
        <v>254780736</v>
      </c>
      <c r="E230" t="s">
        <v>11</v>
      </c>
      <c r="F230" t="s">
        <v>1540</v>
      </c>
      <c r="G230" t="s">
        <v>11</v>
      </c>
      <c r="H230" t="s">
        <v>1541</v>
      </c>
      <c r="I230" s="3" t="s">
        <v>3379</v>
      </c>
      <c r="J230" s="26" t="s">
        <v>4254</v>
      </c>
      <c r="K230">
        <v>533718</v>
      </c>
      <c r="L230">
        <v>533900</v>
      </c>
      <c r="M230">
        <f t="shared" si="23"/>
        <v>183</v>
      </c>
      <c r="N230">
        <f t="shared" si="26"/>
        <v>0</v>
      </c>
      <c r="O230">
        <f t="shared" si="27"/>
        <v>1460</v>
      </c>
      <c r="P230">
        <f t="shared" si="24"/>
        <v>0</v>
      </c>
      <c r="Q230">
        <f t="shared" si="28"/>
        <v>0</v>
      </c>
      <c r="T230">
        <f t="shared" si="25"/>
        <v>0</v>
      </c>
      <c r="U230">
        <f t="shared" si="22"/>
        <v>0</v>
      </c>
    </row>
    <row r="231" spans="1:21" x14ac:dyDescent="0.3">
      <c r="A231" t="s">
        <v>1542</v>
      </c>
      <c r="B231" t="s">
        <v>10</v>
      </c>
      <c r="C231">
        <v>75</v>
      </c>
      <c r="D231">
        <v>254780735</v>
      </c>
      <c r="E231" t="s">
        <v>11</v>
      </c>
      <c r="F231" t="s">
        <v>1543</v>
      </c>
      <c r="G231" t="s">
        <v>11</v>
      </c>
      <c r="H231" t="s">
        <v>11</v>
      </c>
      <c r="I231" s="3" t="s">
        <v>3379</v>
      </c>
      <c r="J231" s="26" t="s">
        <v>4254</v>
      </c>
      <c r="K231">
        <v>534217</v>
      </c>
      <c r="L231">
        <v>534444</v>
      </c>
      <c r="M231">
        <f t="shared" si="23"/>
        <v>228</v>
      </c>
      <c r="N231">
        <f t="shared" si="26"/>
        <v>0</v>
      </c>
      <c r="O231">
        <f t="shared" si="27"/>
        <v>318</v>
      </c>
      <c r="P231">
        <f t="shared" si="24"/>
        <v>0</v>
      </c>
      <c r="Q231">
        <f t="shared" si="28"/>
        <v>0</v>
      </c>
      <c r="T231">
        <f t="shared" si="25"/>
        <v>0</v>
      </c>
      <c r="U231">
        <f t="shared" si="22"/>
        <v>0</v>
      </c>
    </row>
    <row r="232" spans="1:21" x14ac:dyDescent="0.3">
      <c r="A232" t="s">
        <v>1544</v>
      </c>
      <c r="B232" t="s">
        <v>10</v>
      </c>
      <c r="C232">
        <v>62</v>
      </c>
      <c r="D232">
        <v>254780734</v>
      </c>
      <c r="E232" t="s">
        <v>11</v>
      </c>
      <c r="F232" t="s">
        <v>1545</v>
      </c>
      <c r="G232" t="s">
        <v>11</v>
      </c>
      <c r="H232" t="s">
        <v>1541</v>
      </c>
      <c r="I232" s="3" t="s">
        <v>3737</v>
      </c>
      <c r="J232" s="26" t="s">
        <v>4254</v>
      </c>
      <c r="K232">
        <v>535208</v>
      </c>
      <c r="L232">
        <v>535396</v>
      </c>
      <c r="M232">
        <f t="shared" si="23"/>
        <v>189</v>
      </c>
      <c r="N232">
        <f t="shared" si="26"/>
        <v>0</v>
      </c>
      <c r="O232">
        <f t="shared" si="27"/>
        <v>765</v>
      </c>
      <c r="P232">
        <f t="shared" si="24"/>
        <v>0</v>
      </c>
      <c r="Q232">
        <f t="shared" si="28"/>
        <v>0</v>
      </c>
      <c r="T232">
        <f t="shared" si="25"/>
        <v>0</v>
      </c>
      <c r="U232">
        <f t="shared" si="22"/>
        <v>0</v>
      </c>
    </row>
    <row r="233" spans="1:21" x14ac:dyDescent="0.3">
      <c r="A233" t="s">
        <v>1546</v>
      </c>
      <c r="B233" t="s">
        <v>10</v>
      </c>
      <c r="C233">
        <v>56</v>
      </c>
      <c r="D233">
        <v>254780733</v>
      </c>
      <c r="E233" t="s">
        <v>11</v>
      </c>
      <c r="F233" t="s">
        <v>1547</v>
      </c>
      <c r="G233" t="s">
        <v>11</v>
      </c>
      <c r="H233" t="s">
        <v>1541</v>
      </c>
      <c r="I233" s="3" t="s">
        <v>3379</v>
      </c>
      <c r="J233" s="26" t="s">
        <v>4254</v>
      </c>
      <c r="K233">
        <v>536048</v>
      </c>
      <c r="L233">
        <v>536218</v>
      </c>
      <c r="M233">
        <f t="shared" si="23"/>
        <v>171</v>
      </c>
      <c r="N233">
        <f t="shared" si="26"/>
        <v>0</v>
      </c>
      <c r="O233">
        <f t="shared" si="27"/>
        <v>653</v>
      </c>
      <c r="P233">
        <f t="shared" si="24"/>
        <v>0</v>
      </c>
      <c r="Q233">
        <f t="shared" si="28"/>
        <v>0</v>
      </c>
      <c r="T233">
        <f t="shared" si="25"/>
        <v>0</v>
      </c>
      <c r="U233">
        <f t="shared" si="22"/>
        <v>0</v>
      </c>
    </row>
    <row r="234" spans="1:21" x14ac:dyDescent="0.3">
      <c r="A234" t="s">
        <v>1548</v>
      </c>
      <c r="B234" t="s">
        <v>10</v>
      </c>
      <c r="C234">
        <v>58</v>
      </c>
      <c r="D234">
        <v>254780732</v>
      </c>
      <c r="E234" t="s">
        <v>11</v>
      </c>
      <c r="F234" t="s">
        <v>1549</v>
      </c>
      <c r="G234" t="s">
        <v>11</v>
      </c>
      <c r="H234" t="s">
        <v>1541</v>
      </c>
      <c r="I234" s="3" t="s">
        <v>3379</v>
      </c>
      <c r="J234" s="26" t="s">
        <v>4254</v>
      </c>
      <c r="K234">
        <v>536329</v>
      </c>
      <c r="L234">
        <v>536505</v>
      </c>
      <c r="M234">
        <f t="shared" si="23"/>
        <v>177</v>
      </c>
      <c r="N234">
        <f t="shared" si="26"/>
        <v>0</v>
      </c>
      <c r="O234">
        <f t="shared" si="27"/>
        <v>112</v>
      </c>
      <c r="P234">
        <f t="shared" si="24"/>
        <v>177</v>
      </c>
      <c r="Q234">
        <f t="shared" si="28"/>
        <v>1</v>
      </c>
      <c r="T234">
        <f t="shared" si="25"/>
        <v>0</v>
      </c>
      <c r="U234">
        <f t="shared" si="22"/>
        <v>177</v>
      </c>
    </row>
    <row r="235" spans="1:21" x14ac:dyDescent="0.3">
      <c r="A235" t="s">
        <v>1550</v>
      </c>
      <c r="B235" t="s">
        <v>10</v>
      </c>
      <c r="C235">
        <v>43</v>
      </c>
      <c r="D235">
        <v>255764484</v>
      </c>
      <c r="E235" t="s">
        <v>11</v>
      </c>
      <c r="F235" t="s">
        <v>1551</v>
      </c>
      <c r="G235" t="s">
        <v>11</v>
      </c>
      <c r="H235" t="s">
        <v>11</v>
      </c>
      <c r="I235" s="3" t="s">
        <v>3379</v>
      </c>
      <c r="J235" s="26" t="s">
        <v>4254</v>
      </c>
      <c r="K235">
        <v>536747</v>
      </c>
      <c r="L235">
        <v>536878</v>
      </c>
      <c r="M235">
        <f t="shared" si="23"/>
        <v>132</v>
      </c>
      <c r="N235">
        <f t="shared" si="26"/>
        <v>0</v>
      </c>
      <c r="O235">
        <f t="shared" si="27"/>
        <v>243</v>
      </c>
      <c r="P235">
        <f t="shared" si="24"/>
        <v>0</v>
      </c>
      <c r="Q235">
        <f t="shared" si="28"/>
        <v>0</v>
      </c>
      <c r="T235">
        <f t="shared" si="25"/>
        <v>0</v>
      </c>
      <c r="U235">
        <f t="shared" si="22"/>
        <v>0</v>
      </c>
    </row>
    <row r="236" spans="1:21" x14ac:dyDescent="0.3">
      <c r="A236" t="s">
        <v>1552</v>
      </c>
      <c r="B236" t="s">
        <v>10</v>
      </c>
      <c r="C236">
        <v>120</v>
      </c>
      <c r="D236">
        <v>254780730</v>
      </c>
      <c r="E236" t="s">
        <v>11</v>
      </c>
      <c r="F236" t="s">
        <v>1553</v>
      </c>
      <c r="G236" t="s">
        <v>11</v>
      </c>
      <c r="H236" t="s">
        <v>11</v>
      </c>
      <c r="I236" s="3" t="s">
        <v>3379</v>
      </c>
      <c r="J236" s="26" t="s">
        <v>4254</v>
      </c>
      <c r="K236">
        <v>537063</v>
      </c>
      <c r="L236">
        <v>537425</v>
      </c>
      <c r="M236">
        <f t="shared" si="23"/>
        <v>363</v>
      </c>
      <c r="N236">
        <f t="shared" si="26"/>
        <v>0</v>
      </c>
      <c r="O236">
        <f t="shared" si="27"/>
        <v>186</v>
      </c>
      <c r="P236">
        <f t="shared" si="24"/>
        <v>363</v>
      </c>
      <c r="Q236">
        <f t="shared" si="28"/>
        <v>1</v>
      </c>
      <c r="T236">
        <f t="shared" si="25"/>
        <v>0</v>
      </c>
      <c r="U236">
        <f t="shared" si="22"/>
        <v>363</v>
      </c>
    </row>
    <row r="237" spans="1:21" x14ac:dyDescent="0.3">
      <c r="A237" t="s">
        <v>1554</v>
      </c>
      <c r="B237" t="s">
        <v>10</v>
      </c>
      <c r="C237">
        <v>176</v>
      </c>
      <c r="D237">
        <v>254780729</v>
      </c>
      <c r="E237" t="s">
        <v>11</v>
      </c>
      <c r="F237" t="s">
        <v>1555</v>
      </c>
      <c r="G237" t="s">
        <v>11</v>
      </c>
      <c r="H237" t="s">
        <v>1556</v>
      </c>
      <c r="I237" s="3" t="s">
        <v>3738</v>
      </c>
      <c r="J237" s="26" t="s">
        <v>4254</v>
      </c>
      <c r="K237">
        <v>537888</v>
      </c>
      <c r="L237">
        <v>538418</v>
      </c>
      <c r="M237">
        <f t="shared" si="23"/>
        <v>531</v>
      </c>
      <c r="N237">
        <f t="shared" si="26"/>
        <v>0</v>
      </c>
      <c r="O237">
        <f t="shared" si="27"/>
        <v>464</v>
      </c>
      <c r="P237">
        <f t="shared" si="24"/>
        <v>0</v>
      </c>
      <c r="Q237">
        <f t="shared" si="28"/>
        <v>0</v>
      </c>
      <c r="T237">
        <f t="shared" si="25"/>
        <v>0</v>
      </c>
      <c r="U237">
        <f t="shared" si="22"/>
        <v>0</v>
      </c>
    </row>
    <row r="238" spans="1:21" x14ac:dyDescent="0.3">
      <c r="A238" t="s">
        <v>1557</v>
      </c>
      <c r="B238" t="s">
        <v>10</v>
      </c>
      <c r="C238">
        <v>263</v>
      </c>
      <c r="D238">
        <v>254780728</v>
      </c>
      <c r="E238" t="s">
        <v>11</v>
      </c>
      <c r="F238" t="s">
        <v>1558</v>
      </c>
      <c r="G238" t="s">
        <v>11</v>
      </c>
      <c r="H238" t="s">
        <v>1559</v>
      </c>
      <c r="I238" s="3" t="s">
        <v>3739</v>
      </c>
      <c r="J238" s="26" t="s">
        <v>4254</v>
      </c>
      <c r="K238">
        <v>538530</v>
      </c>
      <c r="L238">
        <v>539321</v>
      </c>
      <c r="M238">
        <f t="shared" si="23"/>
        <v>792</v>
      </c>
      <c r="N238">
        <f t="shared" si="26"/>
        <v>0</v>
      </c>
      <c r="O238">
        <f t="shared" si="27"/>
        <v>113</v>
      </c>
      <c r="P238">
        <f t="shared" si="24"/>
        <v>0</v>
      </c>
      <c r="Q238">
        <f t="shared" si="28"/>
        <v>1</v>
      </c>
      <c r="T238">
        <f t="shared" si="25"/>
        <v>0</v>
      </c>
      <c r="U238">
        <f t="shared" si="22"/>
        <v>792</v>
      </c>
    </row>
    <row r="239" spans="1:21" x14ac:dyDescent="0.3">
      <c r="A239" t="s">
        <v>1560</v>
      </c>
      <c r="B239" t="s">
        <v>10</v>
      </c>
      <c r="C239">
        <v>474</v>
      </c>
      <c r="D239">
        <v>254780727</v>
      </c>
      <c r="E239" t="s">
        <v>11</v>
      </c>
      <c r="F239" t="s">
        <v>1561</v>
      </c>
      <c r="G239" t="s">
        <v>11</v>
      </c>
      <c r="H239" t="s">
        <v>1536</v>
      </c>
      <c r="I239" s="3" t="s">
        <v>3740</v>
      </c>
      <c r="J239" s="26" t="s">
        <v>4254</v>
      </c>
      <c r="K239">
        <v>539321</v>
      </c>
      <c r="L239">
        <v>540745</v>
      </c>
      <c r="M239">
        <f t="shared" si="23"/>
        <v>1425</v>
      </c>
      <c r="N239">
        <f t="shared" si="26"/>
        <v>0</v>
      </c>
      <c r="O239">
        <f t="shared" si="27"/>
        <v>1</v>
      </c>
      <c r="P239">
        <f t="shared" si="24"/>
        <v>0</v>
      </c>
      <c r="Q239">
        <f t="shared" si="28"/>
        <v>2</v>
      </c>
      <c r="T239">
        <f t="shared" si="25"/>
        <v>0</v>
      </c>
      <c r="U239">
        <f t="shared" si="22"/>
        <v>2217</v>
      </c>
    </row>
    <row r="240" spans="1:21" x14ac:dyDescent="0.3">
      <c r="A240" t="s">
        <v>1562</v>
      </c>
      <c r="B240" t="s">
        <v>10</v>
      </c>
      <c r="C240">
        <v>243</v>
      </c>
      <c r="D240">
        <v>255764485</v>
      </c>
      <c r="E240" t="s">
        <v>11</v>
      </c>
      <c r="F240" t="s">
        <v>1563</v>
      </c>
      <c r="G240" t="s">
        <v>11</v>
      </c>
      <c r="H240" t="s">
        <v>1564</v>
      </c>
      <c r="I240" s="3" t="s">
        <v>3379</v>
      </c>
      <c r="J240" s="26" t="s">
        <v>4254</v>
      </c>
      <c r="K240">
        <v>540742</v>
      </c>
      <c r="L240">
        <v>541473</v>
      </c>
      <c r="M240">
        <f t="shared" si="23"/>
        <v>732</v>
      </c>
      <c r="N240">
        <f t="shared" si="26"/>
        <v>0</v>
      </c>
      <c r="O240">
        <f t="shared" si="27"/>
        <v>-2</v>
      </c>
      <c r="P240">
        <f t="shared" si="24"/>
        <v>0</v>
      </c>
      <c r="Q240">
        <f t="shared" si="28"/>
        <v>3</v>
      </c>
      <c r="T240">
        <f t="shared" si="25"/>
        <v>0</v>
      </c>
      <c r="U240">
        <f t="shared" si="22"/>
        <v>2949</v>
      </c>
    </row>
    <row r="241" spans="1:21" x14ac:dyDescent="0.3">
      <c r="A241" t="s">
        <v>1565</v>
      </c>
      <c r="B241" t="s">
        <v>10</v>
      </c>
      <c r="C241">
        <v>427</v>
      </c>
      <c r="D241">
        <v>254780725</v>
      </c>
      <c r="E241" t="s">
        <v>11</v>
      </c>
      <c r="F241" t="s">
        <v>1566</v>
      </c>
      <c r="G241" t="s">
        <v>11</v>
      </c>
      <c r="H241" t="s">
        <v>1567</v>
      </c>
      <c r="I241" s="3" t="s">
        <v>3519</v>
      </c>
      <c r="J241" s="26" t="s">
        <v>4254</v>
      </c>
      <c r="K241">
        <v>541529</v>
      </c>
      <c r="L241">
        <v>542812</v>
      </c>
      <c r="M241">
        <f t="shared" si="23"/>
        <v>1284</v>
      </c>
      <c r="N241">
        <f t="shared" si="26"/>
        <v>0</v>
      </c>
      <c r="O241">
        <f t="shared" si="27"/>
        <v>57</v>
      </c>
      <c r="P241">
        <f t="shared" si="24"/>
        <v>0</v>
      </c>
      <c r="Q241">
        <f t="shared" si="28"/>
        <v>4</v>
      </c>
      <c r="T241">
        <f t="shared" si="25"/>
        <v>0</v>
      </c>
      <c r="U241">
        <f t="shared" si="22"/>
        <v>4233</v>
      </c>
    </row>
    <row r="242" spans="1:21" x14ac:dyDescent="0.3">
      <c r="A242" t="s">
        <v>1568</v>
      </c>
      <c r="B242" t="s">
        <v>10</v>
      </c>
      <c r="C242">
        <v>483</v>
      </c>
      <c r="D242">
        <v>254780724</v>
      </c>
      <c r="E242" t="s">
        <v>11</v>
      </c>
      <c r="F242" t="s">
        <v>1569</v>
      </c>
      <c r="G242" t="s">
        <v>11</v>
      </c>
      <c r="H242" t="s">
        <v>1570</v>
      </c>
      <c r="I242" s="3" t="s">
        <v>3741</v>
      </c>
      <c r="J242" s="26" t="s">
        <v>4254</v>
      </c>
      <c r="K242">
        <v>542825</v>
      </c>
      <c r="L242">
        <v>544276</v>
      </c>
      <c r="M242">
        <f t="shared" si="23"/>
        <v>1452</v>
      </c>
      <c r="N242">
        <f t="shared" si="26"/>
        <v>0</v>
      </c>
      <c r="O242">
        <f t="shared" si="27"/>
        <v>14</v>
      </c>
      <c r="P242">
        <f t="shared" si="24"/>
        <v>0</v>
      </c>
      <c r="Q242">
        <f t="shared" si="28"/>
        <v>5</v>
      </c>
      <c r="T242">
        <f t="shared" si="25"/>
        <v>0</v>
      </c>
      <c r="U242">
        <f t="shared" si="22"/>
        <v>5685</v>
      </c>
    </row>
    <row r="243" spans="1:21" x14ac:dyDescent="0.3">
      <c r="A243" t="s">
        <v>1571</v>
      </c>
      <c r="B243" t="s">
        <v>10</v>
      </c>
      <c r="C243">
        <v>137</v>
      </c>
      <c r="D243">
        <v>254780723</v>
      </c>
      <c r="E243" t="s">
        <v>11</v>
      </c>
      <c r="F243" t="s">
        <v>1572</v>
      </c>
      <c r="G243" t="s">
        <v>11</v>
      </c>
      <c r="H243" t="s">
        <v>11</v>
      </c>
      <c r="I243" s="3" t="s">
        <v>3379</v>
      </c>
      <c r="J243" s="26" t="s">
        <v>4254</v>
      </c>
      <c r="K243">
        <v>544288</v>
      </c>
      <c r="L243">
        <v>544701</v>
      </c>
      <c r="M243">
        <f t="shared" si="23"/>
        <v>414</v>
      </c>
      <c r="N243">
        <f t="shared" si="26"/>
        <v>0</v>
      </c>
      <c r="O243">
        <f t="shared" si="27"/>
        <v>13</v>
      </c>
      <c r="P243">
        <f t="shared" si="24"/>
        <v>0</v>
      </c>
      <c r="Q243">
        <f t="shared" si="28"/>
        <v>6</v>
      </c>
      <c r="T243">
        <f t="shared" si="25"/>
        <v>0</v>
      </c>
      <c r="U243">
        <f t="shared" si="22"/>
        <v>6099</v>
      </c>
    </row>
    <row r="244" spans="1:21" x14ac:dyDescent="0.3">
      <c r="A244" t="s">
        <v>1573</v>
      </c>
      <c r="B244" t="s">
        <v>10</v>
      </c>
      <c r="C244">
        <v>187</v>
      </c>
      <c r="D244">
        <v>254780722</v>
      </c>
      <c r="E244" t="s">
        <v>11</v>
      </c>
      <c r="F244" t="s">
        <v>1574</v>
      </c>
      <c r="G244" t="s">
        <v>11</v>
      </c>
      <c r="H244" t="s">
        <v>1575</v>
      </c>
      <c r="I244" s="3" t="s">
        <v>3739</v>
      </c>
      <c r="J244" s="26" t="s">
        <v>4254</v>
      </c>
      <c r="K244">
        <v>544698</v>
      </c>
      <c r="L244">
        <v>545261</v>
      </c>
      <c r="M244">
        <f t="shared" si="23"/>
        <v>564</v>
      </c>
      <c r="N244">
        <f t="shared" si="26"/>
        <v>0</v>
      </c>
      <c r="O244">
        <f t="shared" si="27"/>
        <v>-2</v>
      </c>
      <c r="P244">
        <f t="shared" si="24"/>
        <v>0</v>
      </c>
      <c r="Q244">
        <f t="shared" si="28"/>
        <v>7</v>
      </c>
      <c r="T244">
        <f t="shared" si="25"/>
        <v>0</v>
      </c>
      <c r="U244">
        <f t="shared" si="22"/>
        <v>6663</v>
      </c>
    </row>
    <row r="245" spans="1:21" x14ac:dyDescent="0.3">
      <c r="A245" t="s">
        <v>1576</v>
      </c>
      <c r="B245" t="s">
        <v>10</v>
      </c>
      <c r="C245">
        <v>329</v>
      </c>
      <c r="D245">
        <v>254780721</v>
      </c>
      <c r="E245" t="s">
        <v>11</v>
      </c>
      <c r="F245" t="s">
        <v>1577</v>
      </c>
      <c r="G245" t="s">
        <v>11</v>
      </c>
      <c r="H245" t="s">
        <v>1578</v>
      </c>
      <c r="I245" s="3" t="s">
        <v>3742</v>
      </c>
      <c r="J245" s="26" t="s">
        <v>4254</v>
      </c>
      <c r="K245">
        <v>545277</v>
      </c>
      <c r="L245">
        <v>546266</v>
      </c>
      <c r="M245">
        <f t="shared" si="23"/>
        <v>990</v>
      </c>
      <c r="N245">
        <f t="shared" si="26"/>
        <v>0</v>
      </c>
      <c r="O245">
        <f t="shared" si="27"/>
        <v>17</v>
      </c>
      <c r="P245">
        <f t="shared" si="24"/>
        <v>7653</v>
      </c>
      <c r="Q245">
        <f t="shared" si="28"/>
        <v>8</v>
      </c>
      <c r="T245">
        <f t="shared" si="25"/>
        <v>0</v>
      </c>
      <c r="U245">
        <f t="shared" si="22"/>
        <v>7653</v>
      </c>
    </row>
    <row r="246" spans="1:21" x14ac:dyDescent="0.3">
      <c r="A246" t="s">
        <v>1591</v>
      </c>
      <c r="B246" t="s">
        <v>10</v>
      </c>
      <c r="C246">
        <v>294</v>
      </c>
      <c r="D246">
        <v>254780717</v>
      </c>
      <c r="E246" t="s">
        <v>1592</v>
      </c>
      <c r="F246" t="s">
        <v>1593</v>
      </c>
      <c r="G246" t="s">
        <v>11</v>
      </c>
      <c r="H246" t="s">
        <v>1594</v>
      </c>
      <c r="I246" s="3" t="s">
        <v>3746</v>
      </c>
      <c r="J246" s="26" t="s">
        <v>4254</v>
      </c>
      <c r="K246">
        <v>548673</v>
      </c>
      <c r="L246">
        <v>549557</v>
      </c>
      <c r="M246">
        <f t="shared" si="23"/>
        <v>885</v>
      </c>
      <c r="N246">
        <f t="shared" si="26"/>
        <v>0</v>
      </c>
      <c r="O246">
        <f t="shared" si="27"/>
        <v>2408</v>
      </c>
      <c r="P246">
        <f t="shared" si="24"/>
        <v>0</v>
      </c>
      <c r="Q246">
        <f t="shared" si="28"/>
        <v>0</v>
      </c>
      <c r="T246">
        <f t="shared" si="25"/>
        <v>0</v>
      </c>
      <c r="U246">
        <f t="shared" si="22"/>
        <v>0</v>
      </c>
    </row>
    <row r="247" spans="1:21" x14ac:dyDescent="0.3">
      <c r="A247" t="s">
        <v>1619</v>
      </c>
      <c r="B247" t="s">
        <v>10</v>
      </c>
      <c r="C247">
        <v>296</v>
      </c>
      <c r="D247">
        <v>254780710</v>
      </c>
      <c r="E247" t="s">
        <v>1620</v>
      </c>
      <c r="F247" t="s">
        <v>1621</v>
      </c>
      <c r="G247" t="s">
        <v>11</v>
      </c>
      <c r="H247" t="s">
        <v>1622</v>
      </c>
      <c r="I247" s="3" t="s">
        <v>3753</v>
      </c>
      <c r="J247" s="26" t="s">
        <v>4254</v>
      </c>
      <c r="K247">
        <v>555450</v>
      </c>
      <c r="L247">
        <v>556340</v>
      </c>
      <c r="M247">
        <f t="shared" si="23"/>
        <v>891</v>
      </c>
      <c r="N247">
        <f t="shared" si="26"/>
        <v>0</v>
      </c>
      <c r="O247">
        <f t="shared" si="27"/>
        <v>5894</v>
      </c>
      <c r="P247">
        <f t="shared" si="24"/>
        <v>0</v>
      </c>
      <c r="Q247">
        <f t="shared" si="28"/>
        <v>0</v>
      </c>
      <c r="T247">
        <f t="shared" si="25"/>
        <v>0</v>
      </c>
      <c r="U247">
        <f t="shared" si="22"/>
        <v>0</v>
      </c>
    </row>
    <row r="248" spans="1:21" x14ac:dyDescent="0.3">
      <c r="A248" t="s">
        <v>1623</v>
      </c>
      <c r="B248" t="s">
        <v>10</v>
      </c>
      <c r="C248">
        <v>321</v>
      </c>
      <c r="D248">
        <v>254780709</v>
      </c>
      <c r="E248" t="s">
        <v>11</v>
      </c>
      <c r="F248" t="s">
        <v>1624</v>
      </c>
      <c r="G248" t="s">
        <v>11</v>
      </c>
      <c r="H248" t="s">
        <v>1625</v>
      </c>
      <c r="I248" s="3" t="s">
        <v>3754</v>
      </c>
      <c r="J248" s="26" t="s">
        <v>4254</v>
      </c>
      <c r="K248">
        <v>556538</v>
      </c>
      <c r="L248">
        <v>557503</v>
      </c>
      <c r="M248">
        <f t="shared" si="23"/>
        <v>966</v>
      </c>
      <c r="N248">
        <f t="shared" si="26"/>
        <v>0</v>
      </c>
      <c r="O248">
        <f t="shared" si="27"/>
        <v>199</v>
      </c>
      <c r="P248">
        <f t="shared" si="24"/>
        <v>0</v>
      </c>
      <c r="Q248">
        <f t="shared" si="28"/>
        <v>1</v>
      </c>
      <c r="T248">
        <f t="shared" si="25"/>
        <v>0</v>
      </c>
      <c r="U248">
        <f t="shared" si="22"/>
        <v>966</v>
      </c>
    </row>
    <row r="249" spans="1:21" x14ac:dyDescent="0.3">
      <c r="A249" t="s">
        <v>1626</v>
      </c>
      <c r="B249" t="s">
        <v>10</v>
      </c>
      <c r="C249">
        <v>204</v>
      </c>
      <c r="D249">
        <v>254780708</v>
      </c>
      <c r="E249" t="s">
        <v>11</v>
      </c>
      <c r="F249" t="s">
        <v>1627</v>
      </c>
      <c r="G249" t="s">
        <v>11</v>
      </c>
      <c r="H249" t="s">
        <v>1628</v>
      </c>
      <c r="I249" s="3" t="s">
        <v>3755</v>
      </c>
      <c r="J249" s="26" t="s">
        <v>4254</v>
      </c>
      <c r="K249">
        <v>557500</v>
      </c>
      <c r="L249">
        <v>558114</v>
      </c>
      <c r="M249">
        <f t="shared" si="23"/>
        <v>615</v>
      </c>
      <c r="N249">
        <f t="shared" si="26"/>
        <v>0</v>
      </c>
      <c r="O249">
        <f t="shared" si="27"/>
        <v>-2</v>
      </c>
      <c r="P249">
        <f t="shared" si="24"/>
        <v>1581</v>
      </c>
      <c r="Q249">
        <f t="shared" si="28"/>
        <v>2</v>
      </c>
      <c r="T249">
        <f t="shared" si="25"/>
        <v>0</v>
      </c>
      <c r="U249">
        <f t="shared" si="22"/>
        <v>1581</v>
      </c>
    </row>
    <row r="250" spans="1:21" x14ac:dyDescent="0.3">
      <c r="A250" t="s">
        <v>1629</v>
      </c>
      <c r="B250" t="s">
        <v>10</v>
      </c>
      <c r="C250">
        <v>346</v>
      </c>
      <c r="D250">
        <v>254780707</v>
      </c>
      <c r="E250" t="s">
        <v>11</v>
      </c>
      <c r="F250" t="s">
        <v>1630</v>
      </c>
      <c r="G250" t="s">
        <v>11</v>
      </c>
      <c r="H250" t="s">
        <v>1631</v>
      </c>
      <c r="I250" s="3" t="s">
        <v>3756</v>
      </c>
      <c r="J250" s="26" t="s">
        <v>4254</v>
      </c>
      <c r="K250">
        <v>558762</v>
      </c>
      <c r="L250">
        <v>559802</v>
      </c>
      <c r="M250">
        <f t="shared" si="23"/>
        <v>1041</v>
      </c>
      <c r="N250">
        <f t="shared" si="26"/>
        <v>0</v>
      </c>
      <c r="O250">
        <f t="shared" si="27"/>
        <v>649</v>
      </c>
      <c r="P250">
        <f t="shared" si="24"/>
        <v>0</v>
      </c>
      <c r="Q250">
        <f t="shared" si="28"/>
        <v>0</v>
      </c>
      <c r="T250">
        <f t="shared" si="25"/>
        <v>0</v>
      </c>
      <c r="U250">
        <f t="shared" si="22"/>
        <v>0</v>
      </c>
    </row>
    <row r="251" spans="1:21" x14ac:dyDescent="0.3">
      <c r="A251" t="s">
        <v>1632</v>
      </c>
      <c r="B251" t="s">
        <v>10</v>
      </c>
      <c r="C251">
        <v>493</v>
      </c>
      <c r="D251">
        <v>255764486</v>
      </c>
      <c r="E251" t="s">
        <v>1633</v>
      </c>
      <c r="F251" t="s">
        <v>1634</v>
      </c>
      <c r="G251" t="s">
        <v>11</v>
      </c>
      <c r="H251" t="s">
        <v>1635</v>
      </c>
      <c r="I251" s="3" t="s">
        <v>3412</v>
      </c>
      <c r="J251" s="26" t="s">
        <v>4254</v>
      </c>
      <c r="K251">
        <v>559867</v>
      </c>
      <c r="L251">
        <v>561348</v>
      </c>
      <c r="M251">
        <f t="shared" si="23"/>
        <v>1482</v>
      </c>
      <c r="N251">
        <f t="shared" si="26"/>
        <v>0</v>
      </c>
      <c r="O251">
        <f t="shared" si="27"/>
        <v>66</v>
      </c>
      <c r="P251">
        <f t="shared" si="24"/>
        <v>0</v>
      </c>
      <c r="Q251">
        <f t="shared" si="28"/>
        <v>1</v>
      </c>
      <c r="T251">
        <f t="shared" si="25"/>
        <v>0</v>
      </c>
      <c r="U251">
        <f t="shared" si="22"/>
        <v>1482</v>
      </c>
    </row>
    <row r="252" spans="1:21" x14ac:dyDescent="0.3">
      <c r="A252" t="s">
        <v>1636</v>
      </c>
      <c r="B252" t="s">
        <v>10</v>
      </c>
      <c r="C252">
        <v>425</v>
      </c>
      <c r="D252">
        <v>254780705</v>
      </c>
      <c r="E252" t="s">
        <v>1637</v>
      </c>
      <c r="F252" t="s">
        <v>1638</v>
      </c>
      <c r="G252" t="s">
        <v>11</v>
      </c>
      <c r="H252" t="s">
        <v>1639</v>
      </c>
      <c r="I252" s="3" t="s">
        <v>3757</v>
      </c>
      <c r="J252" s="26" t="s">
        <v>4254</v>
      </c>
      <c r="K252">
        <v>561345</v>
      </c>
      <c r="L252">
        <v>562622</v>
      </c>
      <c r="M252">
        <f t="shared" si="23"/>
        <v>1278</v>
      </c>
      <c r="N252">
        <f t="shared" si="26"/>
        <v>0</v>
      </c>
      <c r="O252">
        <f t="shared" si="27"/>
        <v>-2</v>
      </c>
      <c r="P252">
        <f t="shared" si="24"/>
        <v>0</v>
      </c>
      <c r="Q252">
        <f t="shared" si="28"/>
        <v>2</v>
      </c>
      <c r="T252">
        <f t="shared" si="25"/>
        <v>0</v>
      </c>
      <c r="U252">
        <f t="shared" si="22"/>
        <v>2760</v>
      </c>
    </row>
    <row r="253" spans="1:21" x14ac:dyDescent="0.3">
      <c r="A253" t="s">
        <v>1640</v>
      </c>
      <c r="B253" t="s">
        <v>10</v>
      </c>
      <c r="C253">
        <v>254</v>
      </c>
      <c r="D253">
        <v>254780704</v>
      </c>
      <c r="E253" t="s">
        <v>1641</v>
      </c>
      <c r="F253" t="s">
        <v>1642</v>
      </c>
      <c r="G253" t="s">
        <v>11</v>
      </c>
      <c r="H253" t="s">
        <v>1643</v>
      </c>
      <c r="I253" s="3" t="s">
        <v>3733</v>
      </c>
      <c r="J253" s="26" t="s">
        <v>4254</v>
      </c>
      <c r="K253">
        <v>562645</v>
      </c>
      <c r="L253">
        <v>563409</v>
      </c>
      <c r="M253">
        <f t="shared" si="23"/>
        <v>765</v>
      </c>
      <c r="N253">
        <f t="shared" si="26"/>
        <v>0</v>
      </c>
      <c r="O253">
        <f t="shared" si="27"/>
        <v>24</v>
      </c>
      <c r="P253">
        <f t="shared" si="24"/>
        <v>0</v>
      </c>
      <c r="Q253">
        <f t="shared" si="28"/>
        <v>3</v>
      </c>
      <c r="T253">
        <f t="shared" si="25"/>
        <v>0</v>
      </c>
      <c r="U253">
        <f t="shared" si="22"/>
        <v>3525</v>
      </c>
    </row>
    <row r="254" spans="1:21" x14ac:dyDescent="0.3">
      <c r="A254" t="s">
        <v>1644</v>
      </c>
      <c r="B254" t="s">
        <v>10</v>
      </c>
      <c r="C254">
        <v>229</v>
      </c>
      <c r="D254">
        <v>254780703</v>
      </c>
      <c r="E254" t="s">
        <v>1645</v>
      </c>
      <c r="F254" t="s">
        <v>1646</v>
      </c>
      <c r="G254" t="s">
        <v>11</v>
      </c>
      <c r="H254" t="s">
        <v>1647</v>
      </c>
      <c r="I254" s="3" t="s">
        <v>3758</v>
      </c>
      <c r="J254" s="26" t="s">
        <v>4254</v>
      </c>
      <c r="K254">
        <v>563455</v>
      </c>
      <c r="L254">
        <v>564144</v>
      </c>
      <c r="M254">
        <f t="shared" si="23"/>
        <v>690</v>
      </c>
      <c r="N254">
        <f t="shared" si="26"/>
        <v>0</v>
      </c>
      <c r="O254">
        <f t="shared" si="27"/>
        <v>47</v>
      </c>
      <c r="P254">
        <f t="shared" si="24"/>
        <v>4215</v>
      </c>
      <c r="Q254">
        <f t="shared" si="28"/>
        <v>4</v>
      </c>
      <c r="T254">
        <f t="shared" si="25"/>
        <v>0</v>
      </c>
      <c r="U254">
        <f t="shared" si="22"/>
        <v>4215</v>
      </c>
    </row>
    <row r="255" spans="1:21" x14ac:dyDescent="0.3">
      <c r="A255" t="s">
        <v>1652</v>
      </c>
      <c r="B255" t="s">
        <v>10</v>
      </c>
      <c r="C255">
        <v>495</v>
      </c>
      <c r="D255">
        <v>254780701</v>
      </c>
      <c r="E255" t="s">
        <v>11</v>
      </c>
      <c r="F255" t="s">
        <v>1653</v>
      </c>
      <c r="G255" t="s">
        <v>11</v>
      </c>
      <c r="H255" t="s">
        <v>945</v>
      </c>
      <c r="I255" s="3" t="s">
        <v>3760</v>
      </c>
      <c r="J255" s="26" t="s">
        <v>4254</v>
      </c>
      <c r="K255">
        <v>565377</v>
      </c>
      <c r="L255">
        <v>566864</v>
      </c>
      <c r="M255">
        <f t="shared" si="23"/>
        <v>1488</v>
      </c>
      <c r="N255">
        <f t="shared" si="26"/>
        <v>0</v>
      </c>
      <c r="O255">
        <f t="shared" si="27"/>
        <v>1234</v>
      </c>
      <c r="P255">
        <f t="shared" si="24"/>
        <v>0</v>
      </c>
      <c r="Q255">
        <f t="shared" si="28"/>
        <v>0</v>
      </c>
      <c r="T255">
        <f t="shared" si="25"/>
        <v>0</v>
      </c>
      <c r="U255">
        <f t="shared" si="22"/>
        <v>0</v>
      </c>
    </row>
    <row r="256" spans="1:21" x14ac:dyDescent="0.3">
      <c r="A256" t="s">
        <v>1654</v>
      </c>
      <c r="B256" t="s">
        <v>10</v>
      </c>
      <c r="C256">
        <v>489</v>
      </c>
      <c r="D256">
        <v>254780700</v>
      </c>
      <c r="E256" t="s">
        <v>11</v>
      </c>
      <c r="F256" t="s">
        <v>1655</v>
      </c>
      <c r="G256" t="s">
        <v>11</v>
      </c>
      <c r="H256" t="s">
        <v>1656</v>
      </c>
      <c r="I256" s="3" t="s">
        <v>3761</v>
      </c>
      <c r="J256" s="26" t="s">
        <v>4254</v>
      </c>
      <c r="K256">
        <v>567333</v>
      </c>
      <c r="L256">
        <v>568802</v>
      </c>
      <c r="M256">
        <f t="shared" si="23"/>
        <v>1470</v>
      </c>
      <c r="N256">
        <f t="shared" si="26"/>
        <v>0</v>
      </c>
      <c r="O256">
        <f t="shared" si="27"/>
        <v>470</v>
      </c>
      <c r="P256">
        <f t="shared" si="24"/>
        <v>0</v>
      </c>
      <c r="Q256">
        <f t="shared" si="28"/>
        <v>0</v>
      </c>
      <c r="T256">
        <f t="shared" si="25"/>
        <v>0</v>
      </c>
      <c r="U256">
        <f t="shared" si="22"/>
        <v>0</v>
      </c>
    </row>
    <row r="257" spans="1:21" x14ac:dyDescent="0.3">
      <c r="A257" t="s">
        <v>1661</v>
      </c>
      <c r="B257" t="s">
        <v>10</v>
      </c>
      <c r="C257">
        <v>141</v>
      </c>
      <c r="D257">
        <v>254780697</v>
      </c>
      <c r="E257" t="s">
        <v>1662</v>
      </c>
      <c r="F257" t="s">
        <v>1663</v>
      </c>
      <c r="G257" t="s">
        <v>11</v>
      </c>
      <c r="H257" t="s">
        <v>1664</v>
      </c>
      <c r="I257" s="3" t="s">
        <v>3763</v>
      </c>
      <c r="J257" s="26" t="s">
        <v>4254</v>
      </c>
      <c r="K257">
        <v>571137</v>
      </c>
      <c r="L257">
        <v>571562</v>
      </c>
      <c r="M257">
        <f t="shared" si="23"/>
        <v>426</v>
      </c>
      <c r="N257">
        <f t="shared" si="26"/>
        <v>0</v>
      </c>
      <c r="O257">
        <f t="shared" si="27"/>
        <v>2336</v>
      </c>
      <c r="P257">
        <f t="shared" si="24"/>
        <v>0</v>
      </c>
      <c r="Q257">
        <f t="shared" si="28"/>
        <v>0</v>
      </c>
      <c r="T257">
        <f t="shared" si="25"/>
        <v>0</v>
      </c>
      <c r="U257">
        <f t="shared" si="22"/>
        <v>0</v>
      </c>
    </row>
    <row r="258" spans="1:21" x14ac:dyDescent="0.3">
      <c r="A258" t="s">
        <v>1669</v>
      </c>
      <c r="B258" t="s">
        <v>10</v>
      </c>
      <c r="C258">
        <v>563</v>
      </c>
      <c r="D258">
        <v>254780695</v>
      </c>
      <c r="E258" t="s">
        <v>1670</v>
      </c>
      <c r="F258" t="s">
        <v>1671</v>
      </c>
      <c r="G258" t="s">
        <v>11</v>
      </c>
      <c r="H258" t="s">
        <v>1672</v>
      </c>
      <c r="I258" s="3" t="s">
        <v>3765</v>
      </c>
      <c r="J258" s="26" t="s">
        <v>4254</v>
      </c>
      <c r="K258">
        <v>572909</v>
      </c>
      <c r="L258">
        <v>574600</v>
      </c>
      <c r="M258">
        <f t="shared" si="23"/>
        <v>1692</v>
      </c>
      <c r="N258">
        <f t="shared" si="26"/>
        <v>0</v>
      </c>
      <c r="O258">
        <f t="shared" si="27"/>
        <v>1348</v>
      </c>
      <c r="P258">
        <f t="shared" si="24"/>
        <v>0</v>
      </c>
      <c r="Q258">
        <f t="shared" si="28"/>
        <v>0</v>
      </c>
      <c r="T258">
        <f t="shared" si="25"/>
        <v>0</v>
      </c>
      <c r="U258">
        <f t="shared" ref="U258:U321" si="29">IF(Q258 &lt;&gt; 0, M258 + U257, 0)</f>
        <v>0</v>
      </c>
    </row>
    <row r="259" spans="1:21" x14ac:dyDescent="0.3">
      <c r="A259" t="s">
        <v>1673</v>
      </c>
      <c r="B259" t="s">
        <v>10</v>
      </c>
      <c r="C259">
        <v>246</v>
      </c>
      <c r="D259">
        <v>254780694</v>
      </c>
      <c r="E259" t="s">
        <v>11</v>
      </c>
      <c r="F259" t="s">
        <v>1674</v>
      </c>
      <c r="G259" t="s">
        <v>11</v>
      </c>
      <c r="H259" t="s">
        <v>1675</v>
      </c>
      <c r="I259" s="3" t="s">
        <v>3766</v>
      </c>
      <c r="J259" s="26" t="s">
        <v>4254</v>
      </c>
      <c r="K259">
        <v>574977</v>
      </c>
      <c r="L259">
        <v>575717</v>
      </c>
      <c r="M259">
        <f t="shared" ref="M259:M322" si="30">ABS(K259-L259)+1</f>
        <v>741</v>
      </c>
      <c r="N259">
        <f t="shared" si="26"/>
        <v>0</v>
      </c>
      <c r="O259">
        <f t="shared" si="27"/>
        <v>378</v>
      </c>
      <c r="P259">
        <f t="shared" ref="P259:P322" si="31">IF(U260 &lt;&gt; 0, 0, U259)</f>
        <v>0</v>
      </c>
      <c r="Q259">
        <f t="shared" si="28"/>
        <v>0</v>
      </c>
      <c r="T259">
        <f t="shared" ref="T259:T322" si="32">IF(O259&gt;0, IF(J259 = "CDS", IF(J258 = "RNA", 1, 0), 0), 0)+IF(O259&gt;0, IF(J259 = "RNA", IF(J258 = "CDS", 1, 0), 0), 0)</f>
        <v>0</v>
      </c>
      <c r="U259">
        <f t="shared" si="29"/>
        <v>0</v>
      </c>
    </row>
    <row r="260" spans="1:21" x14ac:dyDescent="0.3">
      <c r="A260" t="s">
        <v>1676</v>
      </c>
      <c r="B260" t="s">
        <v>10</v>
      </c>
      <c r="C260">
        <v>235</v>
      </c>
      <c r="D260">
        <v>254780693</v>
      </c>
      <c r="E260" t="s">
        <v>11</v>
      </c>
      <c r="F260" t="s">
        <v>1677</v>
      </c>
      <c r="G260" t="s">
        <v>11</v>
      </c>
      <c r="H260" t="s">
        <v>1675</v>
      </c>
      <c r="I260" s="3" t="s">
        <v>3610</v>
      </c>
      <c r="J260" s="26" t="s">
        <v>4254</v>
      </c>
      <c r="K260">
        <v>575763</v>
      </c>
      <c r="L260">
        <v>576470</v>
      </c>
      <c r="M260">
        <f t="shared" si="30"/>
        <v>708</v>
      </c>
      <c r="N260">
        <f t="shared" ref="N260:N323" si="33">IF(O260&lt;0, IF(J260 = "CDS", IF(J259 = "RNA", 1, 0), 0), 0)+IF(O260&lt;0, IF(J260 = "RNA", IF(J259 = "CDS", 1, 0), 0), 0)</f>
        <v>0</v>
      </c>
      <c r="O260">
        <f t="shared" ref="O260:O323" si="34">K260-L259+1</f>
        <v>47</v>
      </c>
      <c r="P260">
        <f t="shared" si="31"/>
        <v>708</v>
      </c>
      <c r="Q260">
        <f t="shared" ref="Q260:Q323" si="35">IF(O260&lt;R$1, Q259 + 1, 0)</f>
        <v>1</v>
      </c>
      <c r="T260">
        <f t="shared" si="32"/>
        <v>0</v>
      </c>
      <c r="U260">
        <f t="shared" si="29"/>
        <v>708</v>
      </c>
    </row>
    <row r="261" spans="1:21" x14ac:dyDescent="0.3">
      <c r="A261" t="s">
        <v>1702</v>
      </c>
      <c r="B261" t="s">
        <v>10</v>
      </c>
      <c r="C261">
        <v>243</v>
      </c>
      <c r="D261">
        <v>254780685</v>
      </c>
      <c r="E261" t="s">
        <v>1703</v>
      </c>
      <c r="F261" t="s">
        <v>1704</v>
      </c>
      <c r="G261" t="s">
        <v>11</v>
      </c>
      <c r="H261" t="s">
        <v>837</v>
      </c>
      <c r="I261" s="3" t="s">
        <v>3772</v>
      </c>
      <c r="J261" s="26" t="s">
        <v>4254</v>
      </c>
      <c r="K261">
        <v>582061</v>
      </c>
      <c r="L261">
        <v>582792</v>
      </c>
      <c r="M261">
        <f t="shared" si="30"/>
        <v>732</v>
      </c>
      <c r="N261">
        <f t="shared" si="33"/>
        <v>0</v>
      </c>
      <c r="O261">
        <f t="shared" si="34"/>
        <v>5592</v>
      </c>
      <c r="P261">
        <f t="shared" si="31"/>
        <v>0</v>
      </c>
      <c r="Q261">
        <f t="shared" si="35"/>
        <v>0</v>
      </c>
      <c r="T261">
        <f t="shared" si="32"/>
        <v>0</v>
      </c>
      <c r="U261">
        <f t="shared" si="29"/>
        <v>0</v>
      </c>
    </row>
    <row r="262" spans="1:21" x14ac:dyDescent="0.3">
      <c r="A262" t="s">
        <v>1705</v>
      </c>
      <c r="B262" t="s">
        <v>10</v>
      </c>
      <c r="C262">
        <v>438</v>
      </c>
      <c r="D262">
        <v>254780684</v>
      </c>
      <c r="E262" t="s">
        <v>1706</v>
      </c>
      <c r="F262" t="s">
        <v>1707</v>
      </c>
      <c r="G262" t="s">
        <v>11</v>
      </c>
      <c r="H262" t="s">
        <v>1708</v>
      </c>
      <c r="I262" s="3" t="s">
        <v>3773</v>
      </c>
      <c r="J262" s="26" t="s">
        <v>4254</v>
      </c>
      <c r="K262">
        <v>582824</v>
      </c>
      <c r="L262">
        <v>584140</v>
      </c>
      <c r="M262">
        <f t="shared" si="30"/>
        <v>1317</v>
      </c>
      <c r="N262">
        <f t="shared" si="33"/>
        <v>0</v>
      </c>
      <c r="O262">
        <f t="shared" si="34"/>
        <v>33</v>
      </c>
      <c r="P262">
        <f t="shared" si="31"/>
        <v>1317</v>
      </c>
      <c r="Q262">
        <f t="shared" si="35"/>
        <v>1</v>
      </c>
      <c r="T262">
        <f t="shared" si="32"/>
        <v>0</v>
      </c>
      <c r="U262">
        <f t="shared" si="29"/>
        <v>1317</v>
      </c>
    </row>
    <row r="263" spans="1:21" x14ac:dyDescent="0.3">
      <c r="A263" t="s">
        <v>1756</v>
      </c>
      <c r="B263" t="s">
        <v>10</v>
      </c>
      <c r="C263">
        <v>46</v>
      </c>
      <c r="D263">
        <v>254780668</v>
      </c>
      <c r="E263" t="s">
        <v>11</v>
      </c>
      <c r="F263" t="s">
        <v>1757</v>
      </c>
      <c r="G263" t="s">
        <v>11</v>
      </c>
      <c r="H263" t="s">
        <v>11</v>
      </c>
      <c r="I263" s="3" t="s">
        <v>3379</v>
      </c>
      <c r="J263" s="26" t="s">
        <v>4254</v>
      </c>
      <c r="K263">
        <v>599999</v>
      </c>
      <c r="L263">
        <v>600139</v>
      </c>
      <c r="M263">
        <f t="shared" si="30"/>
        <v>141</v>
      </c>
      <c r="N263">
        <f t="shared" si="33"/>
        <v>0</v>
      </c>
      <c r="O263">
        <f t="shared" si="34"/>
        <v>15860</v>
      </c>
      <c r="P263">
        <f t="shared" si="31"/>
        <v>0</v>
      </c>
      <c r="Q263">
        <f t="shared" si="35"/>
        <v>0</v>
      </c>
      <c r="T263">
        <f t="shared" si="32"/>
        <v>0</v>
      </c>
      <c r="U263">
        <f t="shared" si="29"/>
        <v>0</v>
      </c>
    </row>
    <row r="264" spans="1:21" x14ac:dyDescent="0.3">
      <c r="A264" t="s">
        <v>1758</v>
      </c>
      <c r="B264" t="s">
        <v>10</v>
      </c>
      <c r="C264">
        <v>43</v>
      </c>
      <c r="D264">
        <v>254780667</v>
      </c>
      <c r="E264" t="s">
        <v>11</v>
      </c>
      <c r="F264" t="s">
        <v>1759</v>
      </c>
      <c r="G264" t="s">
        <v>11</v>
      </c>
      <c r="H264" t="s">
        <v>11</v>
      </c>
      <c r="I264" s="3" t="s">
        <v>3379</v>
      </c>
      <c r="J264" s="26" t="s">
        <v>4254</v>
      </c>
      <c r="K264">
        <v>600729</v>
      </c>
      <c r="L264">
        <v>600860</v>
      </c>
      <c r="M264">
        <f t="shared" si="30"/>
        <v>132</v>
      </c>
      <c r="N264">
        <f t="shared" si="33"/>
        <v>0</v>
      </c>
      <c r="O264">
        <f t="shared" si="34"/>
        <v>591</v>
      </c>
      <c r="P264">
        <f t="shared" si="31"/>
        <v>0</v>
      </c>
      <c r="Q264">
        <f t="shared" si="35"/>
        <v>0</v>
      </c>
      <c r="T264">
        <f t="shared" si="32"/>
        <v>0</v>
      </c>
      <c r="U264">
        <f t="shared" si="29"/>
        <v>0</v>
      </c>
    </row>
    <row r="265" spans="1:21" x14ac:dyDescent="0.3">
      <c r="A265" t="s">
        <v>1760</v>
      </c>
      <c r="B265" t="s">
        <v>10</v>
      </c>
      <c r="C265">
        <v>445</v>
      </c>
      <c r="D265">
        <v>254780666</v>
      </c>
      <c r="E265" t="s">
        <v>11</v>
      </c>
      <c r="F265" t="s">
        <v>1761</v>
      </c>
      <c r="G265" t="s">
        <v>11</v>
      </c>
      <c r="H265" t="s">
        <v>1762</v>
      </c>
      <c r="I265" s="3" t="s">
        <v>3785</v>
      </c>
      <c r="J265" s="26" t="s">
        <v>4254</v>
      </c>
      <c r="K265">
        <v>601032</v>
      </c>
      <c r="L265">
        <v>602369</v>
      </c>
      <c r="M265">
        <f t="shared" si="30"/>
        <v>1338</v>
      </c>
      <c r="N265">
        <f t="shared" si="33"/>
        <v>0</v>
      </c>
      <c r="O265">
        <f t="shared" si="34"/>
        <v>173</v>
      </c>
      <c r="P265">
        <f t="shared" si="31"/>
        <v>1338</v>
      </c>
      <c r="Q265">
        <f t="shared" si="35"/>
        <v>1</v>
      </c>
      <c r="T265">
        <f t="shared" si="32"/>
        <v>0</v>
      </c>
      <c r="U265">
        <f t="shared" si="29"/>
        <v>1338</v>
      </c>
    </row>
    <row r="266" spans="1:21" x14ac:dyDescent="0.3">
      <c r="A266" t="s">
        <v>1765</v>
      </c>
      <c r="B266" t="s">
        <v>10</v>
      </c>
      <c r="C266">
        <v>536</v>
      </c>
      <c r="D266">
        <v>254780664</v>
      </c>
      <c r="E266" t="s">
        <v>1766</v>
      </c>
      <c r="F266" t="s">
        <v>1767</v>
      </c>
      <c r="G266" t="s">
        <v>11</v>
      </c>
      <c r="H266" t="s">
        <v>1768</v>
      </c>
      <c r="I266" s="3" t="s">
        <v>3786</v>
      </c>
      <c r="J266" s="26" t="s">
        <v>4254</v>
      </c>
      <c r="K266">
        <v>603340</v>
      </c>
      <c r="L266">
        <v>604950</v>
      </c>
      <c r="M266">
        <f t="shared" si="30"/>
        <v>1611</v>
      </c>
      <c r="N266">
        <f t="shared" si="33"/>
        <v>0</v>
      </c>
      <c r="O266">
        <f t="shared" si="34"/>
        <v>972</v>
      </c>
      <c r="P266">
        <f t="shared" si="31"/>
        <v>0</v>
      </c>
      <c r="Q266">
        <f t="shared" si="35"/>
        <v>0</v>
      </c>
      <c r="T266">
        <f t="shared" si="32"/>
        <v>0</v>
      </c>
      <c r="U266">
        <f t="shared" si="29"/>
        <v>0</v>
      </c>
    </row>
    <row r="267" spans="1:21" x14ac:dyDescent="0.3">
      <c r="A267" t="s">
        <v>1772</v>
      </c>
      <c r="B267" t="s">
        <v>10</v>
      </c>
      <c r="C267">
        <v>1576</v>
      </c>
      <c r="D267">
        <v>254780662</v>
      </c>
      <c r="E267" t="s">
        <v>11</v>
      </c>
      <c r="F267" t="s">
        <v>1773</v>
      </c>
      <c r="G267" t="s">
        <v>11</v>
      </c>
      <c r="H267" t="s">
        <v>1774</v>
      </c>
      <c r="I267" s="3" t="s">
        <v>3788</v>
      </c>
      <c r="J267" s="26" t="s">
        <v>4254</v>
      </c>
      <c r="K267">
        <v>605893</v>
      </c>
      <c r="L267">
        <v>610623</v>
      </c>
      <c r="M267">
        <f t="shared" si="30"/>
        <v>4731</v>
      </c>
      <c r="N267">
        <f t="shared" si="33"/>
        <v>0</v>
      </c>
      <c r="O267">
        <f t="shared" si="34"/>
        <v>944</v>
      </c>
      <c r="P267">
        <f t="shared" si="31"/>
        <v>0</v>
      </c>
      <c r="Q267">
        <f t="shared" si="35"/>
        <v>0</v>
      </c>
      <c r="T267">
        <f t="shared" si="32"/>
        <v>0</v>
      </c>
      <c r="U267">
        <f t="shared" si="29"/>
        <v>0</v>
      </c>
    </row>
    <row r="268" spans="1:21" x14ac:dyDescent="0.3">
      <c r="A268" t="s">
        <v>1775</v>
      </c>
      <c r="B268" t="s">
        <v>10</v>
      </c>
      <c r="C268">
        <v>471</v>
      </c>
      <c r="D268">
        <v>254780661</v>
      </c>
      <c r="E268" t="s">
        <v>1776</v>
      </c>
      <c r="F268" t="s">
        <v>1777</v>
      </c>
      <c r="G268" t="s">
        <v>11</v>
      </c>
      <c r="H268" t="s">
        <v>1778</v>
      </c>
      <c r="I268" s="3" t="s">
        <v>3789</v>
      </c>
      <c r="J268" s="26" t="s">
        <v>4254</v>
      </c>
      <c r="K268">
        <v>610788</v>
      </c>
      <c r="L268">
        <v>612203</v>
      </c>
      <c r="M268">
        <f t="shared" si="30"/>
        <v>1416</v>
      </c>
      <c r="N268">
        <f t="shared" si="33"/>
        <v>0</v>
      </c>
      <c r="O268">
        <f t="shared" si="34"/>
        <v>166</v>
      </c>
      <c r="P268">
        <f t="shared" si="31"/>
        <v>0</v>
      </c>
      <c r="Q268">
        <f t="shared" si="35"/>
        <v>1</v>
      </c>
      <c r="T268">
        <f t="shared" si="32"/>
        <v>0</v>
      </c>
      <c r="U268">
        <f t="shared" si="29"/>
        <v>1416</v>
      </c>
    </row>
    <row r="269" spans="1:21" x14ac:dyDescent="0.3">
      <c r="A269" t="s">
        <v>4125</v>
      </c>
      <c r="B269" t="s">
        <v>10</v>
      </c>
      <c r="C269">
        <v>88</v>
      </c>
      <c r="D269">
        <v>346722692</v>
      </c>
      <c r="E269" t="s">
        <v>11</v>
      </c>
      <c r="F269" t="s">
        <v>4126</v>
      </c>
      <c r="G269" t="s">
        <v>11</v>
      </c>
      <c r="H269" t="s">
        <v>11</v>
      </c>
      <c r="I269" t="s">
        <v>4197</v>
      </c>
      <c r="J269" s="1" t="s">
        <v>69</v>
      </c>
      <c r="K269">
        <v>612312</v>
      </c>
      <c r="L269">
        <v>612399</v>
      </c>
      <c r="M269">
        <f t="shared" si="30"/>
        <v>88</v>
      </c>
      <c r="N269">
        <f t="shared" si="33"/>
        <v>0</v>
      </c>
      <c r="O269">
        <f t="shared" si="34"/>
        <v>110</v>
      </c>
      <c r="P269">
        <f t="shared" si="31"/>
        <v>1504</v>
      </c>
      <c r="Q269">
        <f t="shared" si="35"/>
        <v>2</v>
      </c>
      <c r="T269">
        <f t="shared" si="32"/>
        <v>1</v>
      </c>
      <c r="U269">
        <f t="shared" si="29"/>
        <v>1504</v>
      </c>
    </row>
    <row r="270" spans="1:21" x14ac:dyDescent="0.3">
      <c r="A270" t="s">
        <v>1792</v>
      </c>
      <c r="B270" t="s">
        <v>10</v>
      </c>
      <c r="C270">
        <v>673</v>
      </c>
      <c r="D270">
        <v>254780655</v>
      </c>
      <c r="E270" t="s">
        <v>1793</v>
      </c>
      <c r="F270" t="s">
        <v>1794</v>
      </c>
      <c r="G270" t="s">
        <v>11</v>
      </c>
      <c r="H270" t="s">
        <v>1795</v>
      </c>
      <c r="I270" s="3" t="s">
        <v>3791</v>
      </c>
      <c r="J270" s="26" t="s">
        <v>4254</v>
      </c>
      <c r="K270">
        <v>615511</v>
      </c>
      <c r="L270">
        <v>617532</v>
      </c>
      <c r="M270">
        <f t="shared" si="30"/>
        <v>2022</v>
      </c>
      <c r="N270">
        <f t="shared" si="33"/>
        <v>0</v>
      </c>
      <c r="O270">
        <f t="shared" si="34"/>
        <v>3113</v>
      </c>
      <c r="P270">
        <f t="shared" si="31"/>
        <v>0</v>
      </c>
      <c r="Q270">
        <f t="shared" si="35"/>
        <v>0</v>
      </c>
      <c r="T270">
        <f t="shared" si="32"/>
        <v>1</v>
      </c>
      <c r="U270">
        <f t="shared" si="29"/>
        <v>0</v>
      </c>
    </row>
    <row r="271" spans="1:21" x14ac:dyDescent="0.3">
      <c r="A271" t="s">
        <v>1796</v>
      </c>
      <c r="B271" t="s">
        <v>10</v>
      </c>
      <c r="C271">
        <v>333</v>
      </c>
      <c r="D271">
        <v>254780654</v>
      </c>
      <c r="E271" t="s">
        <v>11</v>
      </c>
      <c r="F271" t="s">
        <v>1797</v>
      </c>
      <c r="G271" t="s">
        <v>11</v>
      </c>
      <c r="H271" t="s">
        <v>1798</v>
      </c>
      <c r="I271" s="3" t="s">
        <v>3792</v>
      </c>
      <c r="J271" s="26" t="s">
        <v>4254</v>
      </c>
      <c r="K271">
        <v>617585</v>
      </c>
      <c r="L271">
        <v>618586</v>
      </c>
      <c r="M271">
        <f t="shared" si="30"/>
        <v>1002</v>
      </c>
      <c r="N271">
        <f t="shared" si="33"/>
        <v>0</v>
      </c>
      <c r="O271">
        <f t="shared" si="34"/>
        <v>54</v>
      </c>
      <c r="P271">
        <f t="shared" si="31"/>
        <v>0</v>
      </c>
      <c r="Q271">
        <f t="shared" si="35"/>
        <v>1</v>
      </c>
      <c r="T271">
        <f t="shared" si="32"/>
        <v>0</v>
      </c>
      <c r="U271">
        <f t="shared" si="29"/>
        <v>1002</v>
      </c>
    </row>
    <row r="272" spans="1:21" x14ac:dyDescent="0.3">
      <c r="A272" t="s">
        <v>1799</v>
      </c>
      <c r="B272" t="s">
        <v>10</v>
      </c>
      <c r="C272">
        <v>400</v>
      </c>
      <c r="D272">
        <v>254780653</v>
      </c>
      <c r="E272" t="s">
        <v>1800</v>
      </c>
      <c r="F272" t="s">
        <v>1801</v>
      </c>
      <c r="G272" t="s">
        <v>11</v>
      </c>
      <c r="H272" t="s">
        <v>1802</v>
      </c>
      <c r="I272" s="3" t="s">
        <v>3793</v>
      </c>
      <c r="J272" s="26" t="s">
        <v>4254</v>
      </c>
      <c r="K272">
        <v>618649</v>
      </c>
      <c r="L272">
        <v>619851</v>
      </c>
      <c r="M272">
        <f t="shared" si="30"/>
        <v>1203</v>
      </c>
      <c r="N272">
        <f t="shared" si="33"/>
        <v>0</v>
      </c>
      <c r="O272">
        <f t="shared" si="34"/>
        <v>64</v>
      </c>
      <c r="P272">
        <f t="shared" si="31"/>
        <v>0</v>
      </c>
      <c r="Q272">
        <f t="shared" si="35"/>
        <v>2</v>
      </c>
      <c r="T272">
        <f t="shared" si="32"/>
        <v>0</v>
      </c>
      <c r="U272">
        <f t="shared" si="29"/>
        <v>2205</v>
      </c>
    </row>
    <row r="273" spans="1:21" x14ac:dyDescent="0.3">
      <c r="A273" t="s">
        <v>1803</v>
      </c>
      <c r="B273" t="s">
        <v>10</v>
      </c>
      <c r="C273">
        <v>339</v>
      </c>
      <c r="D273">
        <v>254780652</v>
      </c>
      <c r="E273" t="s">
        <v>11</v>
      </c>
      <c r="F273" t="s">
        <v>1804</v>
      </c>
      <c r="G273" t="s">
        <v>11</v>
      </c>
      <c r="H273" t="s">
        <v>1805</v>
      </c>
      <c r="I273" s="3" t="s">
        <v>3794</v>
      </c>
      <c r="J273" s="26" t="s">
        <v>4254</v>
      </c>
      <c r="K273">
        <v>619963</v>
      </c>
      <c r="L273">
        <v>620982</v>
      </c>
      <c r="M273">
        <f t="shared" si="30"/>
        <v>1020</v>
      </c>
      <c r="N273">
        <f t="shared" si="33"/>
        <v>0</v>
      </c>
      <c r="O273">
        <f t="shared" si="34"/>
        <v>113</v>
      </c>
      <c r="P273">
        <f t="shared" si="31"/>
        <v>0</v>
      </c>
      <c r="Q273">
        <f t="shared" si="35"/>
        <v>3</v>
      </c>
      <c r="T273">
        <f t="shared" si="32"/>
        <v>0</v>
      </c>
      <c r="U273">
        <f t="shared" si="29"/>
        <v>3225</v>
      </c>
    </row>
    <row r="274" spans="1:21" x14ac:dyDescent="0.3">
      <c r="A274" t="s">
        <v>1806</v>
      </c>
      <c r="B274" t="s">
        <v>10</v>
      </c>
      <c r="C274">
        <v>30</v>
      </c>
      <c r="D274">
        <v>254780651</v>
      </c>
      <c r="E274" t="s">
        <v>11</v>
      </c>
      <c r="F274" t="s">
        <v>1807</v>
      </c>
      <c r="G274" t="s">
        <v>11</v>
      </c>
      <c r="H274" t="s">
        <v>11</v>
      </c>
      <c r="I274" s="3" t="s">
        <v>3379</v>
      </c>
      <c r="J274" s="26" t="s">
        <v>4254</v>
      </c>
      <c r="K274">
        <v>620972</v>
      </c>
      <c r="L274">
        <v>621064</v>
      </c>
      <c r="M274">
        <f t="shared" si="30"/>
        <v>93</v>
      </c>
      <c r="N274">
        <f t="shared" si="33"/>
        <v>0</v>
      </c>
      <c r="O274">
        <f t="shared" si="34"/>
        <v>-9</v>
      </c>
      <c r="P274">
        <f t="shared" si="31"/>
        <v>0</v>
      </c>
      <c r="Q274">
        <f t="shared" si="35"/>
        <v>4</v>
      </c>
      <c r="T274">
        <f t="shared" si="32"/>
        <v>0</v>
      </c>
      <c r="U274">
        <f t="shared" si="29"/>
        <v>3318</v>
      </c>
    </row>
    <row r="275" spans="1:21" x14ac:dyDescent="0.3">
      <c r="A275" t="s">
        <v>1808</v>
      </c>
      <c r="B275" t="s">
        <v>10</v>
      </c>
      <c r="C275">
        <v>170</v>
      </c>
      <c r="D275">
        <v>254780650</v>
      </c>
      <c r="E275" t="s">
        <v>11</v>
      </c>
      <c r="F275" t="s">
        <v>1809</v>
      </c>
      <c r="G275" t="s">
        <v>11</v>
      </c>
      <c r="H275" t="s">
        <v>1810</v>
      </c>
      <c r="I275" s="3" t="s">
        <v>3379</v>
      </c>
      <c r="J275" s="26" t="s">
        <v>4254</v>
      </c>
      <c r="K275">
        <v>621139</v>
      </c>
      <c r="L275">
        <v>621651</v>
      </c>
      <c r="M275">
        <f t="shared" si="30"/>
        <v>513</v>
      </c>
      <c r="N275">
        <f t="shared" si="33"/>
        <v>0</v>
      </c>
      <c r="O275">
        <f t="shared" si="34"/>
        <v>76</v>
      </c>
      <c r="P275">
        <f t="shared" si="31"/>
        <v>3831</v>
      </c>
      <c r="Q275">
        <f t="shared" si="35"/>
        <v>5</v>
      </c>
      <c r="T275">
        <f t="shared" si="32"/>
        <v>0</v>
      </c>
      <c r="U275">
        <f t="shared" si="29"/>
        <v>3831</v>
      </c>
    </row>
    <row r="276" spans="1:21" x14ac:dyDescent="0.3">
      <c r="A276" t="s">
        <v>4127</v>
      </c>
      <c r="B276" t="s">
        <v>10</v>
      </c>
      <c r="C276">
        <v>77</v>
      </c>
      <c r="D276">
        <v>346722692</v>
      </c>
      <c r="E276" t="s">
        <v>11</v>
      </c>
      <c r="F276" t="s">
        <v>4128</v>
      </c>
      <c r="G276" t="s">
        <v>11</v>
      </c>
      <c r="H276" t="s">
        <v>11</v>
      </c>
      <c r="I276" t="s">
        <v>4190</v>
      </c>
      <c r="J276" s="1" t="s">
        <v>69</v>
      </c>
      <c r="K276">
        <v>622242</v>
      </c>
      <c r="L276">
        <v>622318</v>
      </c>
      <c r="M276">
        <f t="shared" si="30"/>
        <v>77</v>
      </c>
      <c r="N276">
        <f t="shared" si="33"/>
        <v>0</v>
      </c>
      <c r="O276">
        <f t="shared" si="34"/>
        <v>592</v>
      </c>
      <c r="P276">
        <f t="shared" si="31"/>
        <v>0</v>
      </c>
      <c r="Q276">
        <f t="shared" si="35"/>
        <v>0</v>
      </c>
      <c r="T276">
        <f t="shared" si="32"/>
        <v>1</v>
      </c>
      <c r="U276">
        <f t="shared" si="29"/>
        <v>0</v>
      </c>
    </row>
    <row r="277" spans="1:21" x14ac:dyDescent="0.3">
      <c r="A277" t="s">
        <v>4129</v>
      </c>
      <c r="B277" t="s">
        <v>10</v>
      </c>
      <c r="C277">
        <v>88</v>
      </c>
      <c r="D277">
        <v>346722692</v>
      </c>
      <c r="E277" t="s">
        <v>11</v>
      </c>
      <c r="F277" t="s">
        <v>4130</v>
      </c>
      <c r="G277" t="s">
        <v>11</v>
      </c>
      <c r="H277" t="s">
        <v>11</v>
      </c>
      <c r="I277" t="s">
        <v>4197</v>
      </c>
      <c r="J277" s="1" t="s">
        <v>69</v>
      </c>
      <c r="K277">
        <v>625743</v>
      </c>
      <c r="L277">
        <v>625830</v>
      </c>
      <c r="M277">
        <f t="shared" si="30"/>
        <v>88</v>
      </c>
      <c r="N277">
        <f t="shared" si="33"/>
        <v>0</v>
      </c>
      <c r="O277">
        <f t="shared" si="34"/>
        <v>3426</v>
      </c>
      <c r="P277">
        <f t="shared" si="31"/>
        <v>0</v>
      </c>
      <c r="Q277">
        <f t="shared" si="35"/>
        <v>0</v>
      </c>
      <c r="T277">
        <f t="shared" si="32"/>
        <v>0</v>
      </c>
      <c r="U277">
        <f t="shared" si="29"/>
        <v>0</v>
      </c>
    </row>
    <row r="278" spans="1:21" x14ac:dyDescent="0.3">
      <c r="A278" t="s">
        <v>1840</v>
      </c>
      <c r="B278" t="s">
        <v>10</v>
      </c>
      <c r="C278">
        <v>39</v>
      </c>
      <c r="D278">
        <v>254780639</v>
      </c>
      <c r="E278" t="s">
        <v>11</v>
      </c>
      <c r="F278" t="s">
        <v>1841</v>
      </c>
      <c r="G278" t="s">
        <v>11</v>
      </c>
      <c r="H278" t="s">
        <v>11</v>
      </c>
      <c r="I278" s="3" t="s">
        <v>3379</v>
      </c>
      <c r="J278" s="26" t="s">
        <v>4254</v>
      </c>
      <c r="K278">
        <v>629161</v>
      </c>
      <c r="L278">
        <v>629280</v>
      </c>
      <c r="M278">
        <f t="shared" si="30"/>
        <v>120</v>
      </c>
      <c r="N278">
        <f t="shared" si="33"/>
        <v>0</v>
      </c>
      <c r="O278">
        <f t="shared" si="34"/>
        <v>3332</v>
      </c>
      <c r="P278">
        <f t="shared" si="31"/>
        <v>0</v>
      </c>
      <c r="Q278">
        <f t="shared" si="35"/>
        <v>0</v>
      </c>
      <c r="T278">
        <f t="shared" si="32"/>
        <v>1</v>
      </c>
      <c r="U278">
        <f t="shared" si="29"/>
        <v>0</v>
      </c>
    </row>
    <row r="279" spans="1:21" x14ac:dyDescent="0.3">
      <c r="A279" t="s">
        <v>1850</v>
      </c>
      <c r="B279" t="s">
        <v>10</v>
      </c>
      <c r="C279">
        <v>207</v>
      </c>
      <c r="D279">
        <v>254780636</v>
      </c>
      <c r="E279" t="s">
        <v>11</v>
      </c>
      <c r="F279" t="s">
        <v>1851</v>
      </c>
      <c r="G279" t="s">
        <v>11</v>
      </c>
      <c r="H279" t="s">
        <v>1852</v>
      </c>
      <c r="I279" s="3" t="s">
        <v>3801</v>
      </c>
      <c r="J279" s="26" t="s">
        <v>4254</v>
      </c>
      <c r="K279">
        <v>633342</v>
      </c>
      <c r="L279">
        <v>633965</v>
      </c>
      <c r="M279">
        <f t="shared" si="30"/>
        <v>624</v>
      </c>
      <c r="N279">
        <f t="shared" si="33"/>
        <v>0</v>
      </c>
      <c r="O279">
        <f t="shared" si="34"/>
        <v>4063</v>
      </c>
      <c r="P279">
        <f t="shared" si="31"/>
        <v>0</v>
      </c>
      <c r="Q279">
        <f t="shared" si="35"/>
        <v>0</v>
      </c>
      <c r="T279">
        <f t="shared" si="32"/>
        <v>0</v>
      </c>
      <c r="U279">
        <f t="shared" si="29"/>
        <v>0</v>
      </c>
    </row>
    <row r="280" spans="1:21" x14ac:dyDescent="0.3">
      <c r="A280" t="s">
        <v>1858</v>
      </c>
      <c r="B280" t="s">
        <v>10</v>
      </c>
      <c r="C280">
        <v>267</v>
      </c>
      <c r="D280">
        <v>254780633</v>
      </c>
      <c r="E280" t="s">
        <v>11</v>
      </c>
      <c r="F280" t="s">
        <v>1859</v>
      </c>
      <c r="G280" t="s">
        <v>11</v>
      </c>
      <c r="H280" t="s">
        <v>1860</v>
      </c>
      <c r="I280" s="3" t="s">
        <v>3803</v>
      </c>
      <c r="J280" s="26" t="s">
        <v>4254</v>
      </c>
      <c r="K280">
        <v>637325</v>
      </c>
      <c r="L280">
        <v>638128</v>
      </c>
      <c r="M280">
        <f t="shared" si="30"/>
        <v>804</v>
      </c>
      <c r="N280">
        <f t="shared" si="33"/>
        <v>0</v>
      </c>
      <c r="O280">
        <f t="shared" si="34"/>
        <v>3361</v>
      </c>
      <c r="P280">
        <f t="shared" si="31"/>
        <v>0</v>
      </c>
      <c r="Q280">
        <f t="shared" si="35"/>
        <v>0</v>
      </c>
      <c r="T280">
        <f t="shared" si="32"/>
        <v>0</v>
      </c>
      <c r="U280">
        <f t="shared" si="29"/>
        <v>0</v>
      </c>
    </row>
    <row r="281" spans="1:21" x14ac:dyDescent="0.3">
      <c r="A281" t="s">
        <v>1865</v>
      </c>
      <c r="B281" t="s">
        <v>10</v>
      </c>
      <c r="C281">
        <v>242</v>
      </c>
      <c r="D281">
        <v>254780630</v>
      </c>
      <c r="E281" t="s">
        <v>1866</v>
      </c>
      <c r="F281" t="s">
        <v>1867</v>
      </c>
      <c r="G281" t="s">
        <v>11</v>
      </c>
      <c r="H281" t="s">
        <v>1868</v>
      </c>
      <c r="I281" s="3" t="s">
        <v>3804</v>
      </c>
      <c r="J281" s="26" t="s">
        <v>4254</v>
      </c>
      <c r="K281">
        <v>640500</v>
      </c>
      <c r="L281">
        <v>641228</v>
      </c>
      <c r="M281">
        <f t="shared" si="30"/>
        <v>729</v>
      </c>
      <c r="N281">
        <f t="shared" si="33"/>
        <v>0</v>
      </c>
      <c r="O281">
        <f t="shared" si="34"/>
        <v>2373</v>
      </c>
      <c r="P281">
        <f t="shared" si="31"/>
        <v>0</v>
      </c>
      <c r="Q281">
        <f t="shared" si="35"/>
        <v>0</v>
      </c>
      <c r="T281">
        <f t="shared" si="32"/>
        <v>0</v>
      </c>
      <c r="U281">
        <f t="shared" si="29"/>
        <v>0</v>
      </c>
    </row>
    <row r="282" spans="1:21" x14ac:dyDescent="0.3">
      <c r="A282" t="s">
        <v>1869</v>
      </c>
      <c r="B282" t="s">
        <v>10</v>
      </c>
      <c r="C282">
        <v>224</v>
      </c>
      <c r="D282">
        <v>254780629</v>
      </c>
      <c r="E282" t="s">
        <v>11</v>
      </c>
      <c r="F282" t="s">
        <v>1870</v>
      </c>
      <c r="G282" t="s">
        <v>11</v>
      </c>
      <c r="H282" t="s">
        <v>1871</v>
      </c>
      <c r="I282" s="3" t="s">
        <v>3805</v>
      </c>
      <c r="J282" s="26" t="s">
        <v>4254</v>
      </c>
      <c r="K282">
        <v>641234</v>
      </c>
      <c r="L282">
        <v>641908</v>
      </c>
      <c r="M282">
        <f t="shared" si="30"/>
        <v>675</v>
      </c>
      <c r="N282">
        <f t="shared" si="33"/>
        <v>0</v>
      </c>
      <c r="O282">
        <f t="shared" si="34"/>
        <v>7</v>
      </c>
      <c r="P282">
        <f t="shared" si="31"/>
        <v>0</v>
      </c>
      <c r="Q282">
        <f t="shared" si="35"/>
        <v>1</v>
      </c>
      <c r="T282">
        <f t="shared" si="32"/>
        <v>0</v>
      </c>
      <c r="U282">
        <f t="shared" si="29"/>
        <v>675</v>
      </c>
    </row>
    <row r="283" spans="1:21" x14ac:dyDescent="0.3">
      <c r="A283" t="s">
        <v>1872</v>
      </c>
      <c r="B283" t="s">
        <v>10</v>
      </c>
      <c r="C283">
        <v>395</v>
      </c>
      <c r="D283">
        <v>254780628</v>
      </c>
      <c r="E283" t="s">
        <v>11</v>
      </c>
      <c r="F283" t="s">
        <v>1873</v>
      </c>
      <c r="G283" t="s">
        <v>11</v>
      </c>
      <c r="H283" t="s">
        <v>1874</v>
      </c>
      <c r="I283" s="3" t="s">
        <v>3806</v>
      </c>
      <c r="J283" s="26" t="s">
        <v>4254</v>
      </c>
      <c r="K283">
        <v>641905</v>
      </c>
      <c r="L283">
        <v>643092</v>
      </c>
      <c r="M283">
        <f t="shared" si="30"/>
        <v>1188</v>
      </c>
      <c r="N283">
        <f t="shared" si="33"/>
        <v>0</v>
      </c>
      <c r="O283">
        <f t="shared" si="34"/>
        <v>-2</v>
      </c>
      <c r="P283">
        <f t="shared" si="31"/>
        <v>1863</v>
      </c>
      <c r="Q283">
        <f t="shared" si="35"/>
        <v>2</v>
      </c>
      <c r="T283">
        <f t="shared" si="32"/>
        <v>0</v>
      </c>
      <c r="U283">
        <f t="shared" si="29"/>
        <v>1863</v>
      </c>
    </row>
    <row r="284" spans="1:21" x14ac:dyDescent="0.3">
      <c r="A284" t="s">
        <v>1886</v>
      </c>
      <c r="B284" t="s">
        <v>10</v>
      </c>
      <c r="C284">
        <v>265</v>
      </c>
      <c r="D284">
        <v>254780624</v>
      </c>
      <c r="E284" t="s">
        <v>1887</v>
      </c>
      <c r="F284" t="s">
        <v>1888</v>
      </c>
      <c r="G284" t="s">
        <v>11</v>
      </c>
      <c r="H284" t="s">
        <v>1889</v>
      </c>
      <c r="I284" s="3" t="s">
        <v>3810</v>
      </c>
      <c r="J284" s="26" t="s">
        <v>4254</v>
      </c>
      <c r="K284">
        <v>647012</v>
      </c>
      <c r="L284">
        <v>647809</v>
      </c>
      <c r="M284">
        <f t="shared" si="30"/>
        <v>798</v>
      </c>
      <c r="N284">
        <f t="shared" si="33"/>
        <v>0</v>
      </c>
      <c r="O284">
        <f t="shared" si="34"/>
        <v>3921</v>
      </c>
      <c r="P284">
        <f t="shared" si="31"/>
        <v>0</v>
      </c>
      <c r="Q284">
        <f t="shared" si="35"/>
        <v>0</v>
      </c>
      <c r="T284">
        <f t="shared" si="32"/>
        <v>0</v>
      </c>
      <c r="U284">
        <f t="shared" si="29"/>
        <v>0</v>
      </c>
    </row>
    <row r="285" spans="1:21" x14ac:dyDescent="0.3">
      <c r="A285" t="s">
        <v>1890</v>
      </c>
      <c r="B285" t="s">
        <v>10</v>
      </c>
      <c r="C285">
        <v>517</v>
      </c>
      <c r="D285">
        <v>254780623</v>
      </c>
      <c r="E285" t="s">
        <v>1891</v>
      </c>
      <c r="F285" t="s">
        <v>1892</v>
      </c>
      <c r="G285" t="s">
        <v>11</v>
      </c>
      <c r="H285" t="s">
        <v>1893</v>
      </c>
      <c r="I285" s="3" t="s">
        <v>3811</v>
      </c>
      <c r="J285" s="26" t="s">
        <v>4254</v>
      </c>
      <c r="K285">
        <v>647806</v>
      </c>
      <c r="L285">
        <v>649359</v>
      </c>
      <c r="M285">
        <f t="shared" si="30"/>
        <v>1554</v>
      </c>
      <c r="N285">
        <f t="shared" si="33"/>
        <v>0</v>
      </c>
      <c r="O285">
        <f t="shared" si="34"/>
        <v>-2</v>
      </c>
      <c r="P285">
        <f t="shared" si="31"/>
        <v>0</v>
      </c>
      <c r="Q285">
        <f t="shared" si="35"/>
        <v>1</v>
      </c>
      <c r="T285">
        <f t="shared" si="32"/>
        <v>0</v>
      </c>
      <c r="U285">
        <f t="shared" si="29"/>
        <v>1554</v>
      </c>
    </row>
    <row r="286" spans="1:21" x14ac:dyDescent="0.3">
      <c r="A286" t="s">
        <v>1894</v>
      </c>
      <c r="B286" t="s">
        <v>10</v>
      </c>
      <c r="C286">
        <v>405</v>
      </c>
      <c r="D286">
        <v>254780622</v>
      </c>
      <c r="E286" t="s">
        <v>1895</v>
      </c>
      <c r="F286" t="s">
        <v>1896</v>
      </c>
      <c r="G286" t="s">
        <v>11</v>
      </c>
      <c r="H286" t="s">
        <v>1897</v>
      </c>
      <c r="I286" s="3" t="s">
        <v>3812</v>
      </c>
      <c r="J286" s="26" t="s">
        <v>4254</v>
      </c>
      <c r="K286">
        <v>649367</v>
      </c>
      <c r="L286">
        <v>650584</v>
      </c>
      <c r="M286">
        <f t="shared" si="30"/>
        <v>1218</v>
      </c>
      <c r="N286">
        <f t="shared" si="33"/>
        <v>0</v>
      </c>
      <c r="O286">
        <f t="shared" si="34"/>
        <v>9</v>
      </c>
      <c r="P286">
        <f t="shared" si="31"/>
        <v>2772</v>
      </c>
      <c r="Q286">
        <f t="shared" si="35"/>
        <v>2</v>
      </c>
      <c r="T286">
        <f t="shared" si="32"/>
        <v>0</v>
      </c>
      <c r="U286">
        <f t="shared" si="29"/>
        <v>2772</v>
      </c>
    </row>
    <row r="287" spans="1:21" x14ac:dyDescent="0.3">
      <c r="A287" t="s">
        <v>1898</v>
      </c>
      <c r="B287" t="s">
        <v>10</v>
      </c>
      <c r="C287">
        <v>157</v>
      </c>
      <c r="D287">
        <v>254780621</v>
      </c>
      <c r="E287" t="s">
        <v>11</v>
      </c>
      <c r="F287" t="s">
        <v>1899</v>
      </c>
      <c r="G287" t="s">
        <v>11</v>
      </c>
      <c r="H287" t="s">
        <v>1900</v>
      </c>
      <c r="I287" s="3" t="s">
        <v>3813</v>
      </c>
      <c r="J287" s="26" t="s">
        <v>4254</v>
      </c>
      <c r="K287">
        <v>650820</v>
      </c>
      <c r="L287">
        <v>651293</v>
      </c>
      <c r="M287">
        <f t="shared" si="30"/>
        <v>474</v>
      </c>
      <c r="N287">
        <f t="shared" si="33"/>
        <v>0</v>
      </c>
      <c r="O287">
        <f t="shared" si="34"/>
        <v>237</v>
      </c>
      <c r="P287">
        <f t="shared" si="31"/>
        <v>0</v>
      </c>
      <c r="Q287">
        <f t="shared" si="35"/>
        <v>0</v>
      </c>
      <c r="T287">
        <f t="shared" si="32"/>
        <v>0</v>
      </c>
      <c r="U287">
        <f t="shared" si="29"/>
        <v>0</v>
      </c>
    </row>
    <row r="288" spans="1:21" x14ac:dyDescent="0.3">
      <c r="A288" t="s">
        <v>1901</v>
      </c>
      <c r="B288" t="s">
        <v>10</v>
      </c>
      <c r="C288">
        <v>144</v>
      </c>
      <c r="D288">
        <v>254780620</v>
      </c>
      <c r="E288" t="s">
        <v>1902</v>
      </c>
      <c r="F288" t="s">
        <v>1903</v>
      </c>
      <c r="G288" t="s">
        <v>11</v>
      </c>
      <c r="H288" t="s">
        <v>1904</v>
      </c>
      <c r="I288" s="3" t="s">
        <v>3814</v>
      </c>
      <c r="J288" s="26" t="s">
        <v>4254</v>
      </c>
      <c r="K288">
        <v>651465</v>
      </c>
      <c r="L288">
        <v>651899</v>
      </c>
      <c r="M288">
        <f t="shared" si="30"/>
        <v>435</v>
      </c>
      <c r="N288">
        <f t="shared" si="33"/>
        <v>0</v>
      </c>
      <c r="O288">
        <f t="shared" si="34"/>
        <v>173</v>
      </c>
      <c r="P288">
        <f t="shared" si="31"/>
        <v>435</v>
      </c>
      <c r="Q288">
        <f t="shared" si="35"/>
        <v>1</v>
      </c>
      <c r="T288">
        <f t="shared" si="32"/>
        <v>0</v>
      </c>
      <c r="U288">
        <f t="shared" si="29"/>
        <v>435</v>
      </c>
    </row>
    <row r="289" spans="1:21" x14ac:dyDescent="0.3">
      <c r="A289" t="s">
        <v>1905</v>
      </c>
      <c r="B289" t="s">
        <v>10</v>
      </c>
      <c r="C289">
        <v>731</v>
      </c>
      <c r="D289">
        <v>254780619</v>
      </c>
      <c r="E289" t="s">
        <v>1906</v>
      </c>
      <c r="F289" t="s">
        <v>1907</v>
      </c>
      <c r="G289" t="s">
        <v>11</v>
      </c>
      <c r="H289" t="s">
        <v>1908</v>
      </c>
      <c r="I289" s="3" t="s">
        <v>3815</v>
      </c>
      <c r="J289" s="26" t="s">
        <v>4254</v>
      </c>
      <c r="K289">
        <v>653006</v>
      </c>
      <c r="L289">
        <v>655201</v>
      </c>
      <c r="M289">
        <f t="shared" si="30"/>
        <v>2196</v>
      </c>
      <c r="N289">
        <f t="shared" si="33"/>
        <v>0</v>
      </c>
      <c r="O289">
        <f t="shared" si="34"/>
        <v>1108</v>
      </c>
      <c r="P289">
        <f t="shared" si="31"/>
        <v>0</v>
      </c>
      <c r="Q289">
        <f t="shared" si="35"/>
        <v>0</v>
      </c>
      <c r="T289">
        <f t="shared" si="32"/>
        <v>0</v>
      </c>
      <c r="U289">
        <f t="shared" si="29"/>
        <v>0</v>
      </c>
    </row>
    <row r="290" spans="1:21" x14ac:dyDescent="0.3">
      <c r="A290" t="s">
        <v>1909</v>
      </c>
      <c r="B290" t="s">
        <v>10</v>
      </c>
      <c r="C290">
        <v>186</v>
      </c>
      <c r="D290">
        <v>254780618</v>
      </c>
      <c r="E290" t="s">
        <v>1910</v>
      </c>
      <c r="F290" t="s">
        <v>1911</v>
      </c>
      <c r="G290" t="s">
        <v>11</v>
      </c>
      <c r="H290" t="s">
        <v>1912</v>
      </c>
      <c r="I290" s="3" t="s">
        <v>3816</v>
      </c>
      <c r="J290" s="26" t="s">
        <v>4254</v>
      </c>
      <c r="K290">
        <v>655679</v>
      </c>
      <c r="L290">
        <v>656239</v>
      </c>
      <c r="M290">
        <f t="shared" si="30"/>
        <v>561</v>
      </c>
      <c r="N290">
        <f t="shared" si="33"/>
        <v>0</v>
      </c>
      <c r="O290">
        <f t="shared" si="34"/>
        <v>479</v>
      </c>
      <c r="P290">
        <f t="shared" si="31"/>
        <v>0</v>
      </c>
      <c r="Q290">
        <f t="shared" si="35"/>
        <v>0</v>
      </c>
      <c r="T290">
        <f t="shared" si="32"/>
        <v>0</v>
      </c>
      <c r="U290">
        <f t="shared" si="29"/>
        <v>0</v>
      </c>
    </row>
    <row r="291" spans="1:21" x14ac:dyDescent="0.3">
      <c r="A291" t="s">
        <v>1913</v>
      </c>
      <c r="B291" t="s">
        <v>10</v>
      </c>
      <c r="C291">
        <v>509</v>
      </c>
      <c r="D291">
        <v>254780617</v>
      </c>
      <c r="E291" t="s">
        <v>1914</v>
      </c>
      <c r="F291" t="s">
        <v>1915</v>
      </c>
      <c r="G291" t="s">
        <v>11</v>
      </c>
      <c r="H291" t="s">
        <v>1916</v>
      </c>
      <c r="I291" s="3" t="s">
        <v>3817</v>
      </c>
      <c r="J291" s="26" t="s">
        <v>4254</v>
      </c>
      <c r="K291">
        <v>656239</v>
      </c>
      <c r="L291">
        <v>657768</v>
      </c>
      <c r="M291">
        <f t="shared" si="30"/>
        <v>1530</v>
      </c>
      <c r="N291">
        <f t="shared" si="33"/>
        <v>0</v>
      </c>
      <c r="O291">
        <f t="shared" si="34"/>
        <v>1</v>
      </c>
      <c r="P291">
        <f t="shared" si="31"/>
        <v>0</v>
      </c>
      <c r="Q291">
        <f t="shared" si="35"/>
        <v>1</v>
      </c>
      <c r="T291">
        <f t="shared" si="32"/>
        <v>0</v>
      </c>
      <c r="U291">
        <f t="shared" si="29"/>
        <v>1530</v>
      </c>
    </row>
    <row r="292" spans="1:21" x14ac:dyDescent="0.3">
      <c r="A292" t="s">
        <v>1917</v>
      </c>
      <c r="B292" t="s">
        <v>10</v>
      </c>
      <c r="C292">
        <v>294</v>
      </c>
      <c r="D292">
        <v>254780616</v>
      </c>
      <c r="E292" t="s">
        <v>1918</v>
      </c>
      <c r="F292" t="s">
        <v>1919</v>
      </c>
      <c r="G292" t="s">
        <v>11</v>
      </c>
      <c r="H292" t="s">
        <v>1920</v>
      </c>
      <c r="I292" s="3" t="s">
        <v>3818</v>
      </c>
      <c r="J292" s="26" t="s">
        <v>4254</v>
      </c>
      <c r="K292">
        <v>657790</v>
      </c>
      <c r="L292">
        <v>658674</v>
      </c>
      <c r="M292">
        <f t="shared" si="30"/>
        <v>885</v>
      </c>
      <c r="N292">
        <f t="shared" si="33"/>
        <v>0</v>
      </c>
      <c r="O292">
        <f t="shared" si="34"/>
        <v>23</v>
      </c>
      <c r="P292">
        <f t="shared" si="31"/>
        <v>0</v>
      </c>
      <c r="Q292">
        <f t="shared" si="35"/>
        <v>2</v>
      </c>
      <c r="T292">
        <f t="shared" si="32"/>
        <v>0</v>
      </c>
      <c r="U292">
        <f t="shared" si="29"/>
        <v>2415</v>
      </c>
    </row>
    <row r="293" spans="1:21" x14ac:dyDescent="0.3">
      <c r="A293" t="s">
        <v>1921</v>
      </c>
      <c r="B293" t="s">
        <v>10</v>
      </c>
      <c r="C293">
        <v>478</v>
      </c>
      <c r="D293">
        <v>254780615</v>
      </c>
      <c r="E293" t="s">
        <v>1922</v>
      </c>
      <c r="F293" t="s">
        <v>1923</v>
      </c>
      <c r="G293" t="s">
        <v>11</v>
      </c>
      <c r="H293" t="s">
        <v>1924</v>
      </c>
      <c r="I293" s="3" t="s">
        <v>3819</v>
      </c>
      <c r="J293" s="26" t="s">
        <v>4254</v>
      </c>
      <c r="K293">
        <v>658712</v>
      </c>
      <c r="L293">
        <v>660148</v>
      </c>
      <c r="M293">
        <f t="shared" si="30"/>
        <v>1437</v>
      </c>
      <c r="N293">
        <f t="shared" si="33"/>
        <v>0</v>
      </c>
      <c r="O293">
        <f t="shared" si="34"/>
        <v>39</v>
      </c>
      <c r="P293">
        <f t="shared" si="31"/>
        <v>0</v>
      </c>
      <c r="Q293">
        <f t="shared" si="35"/>
        <v>3</v>
      </c>
      <c r="T293">
        <f t="shared" si="32"/>
        <v>0</v>
      </c>
      <c r="U293">
        <f t="shared" si="29"/>
        <v>3852</v>
      </c>
    </row>
    <row r="294" spans="1:21" x14ac:dyDescent="0.3">
      <c r="A294" t="s">
        <v>1925</v>
      </c>
      <c r="B294" t="s">
        <v>10</v>
      </c>
      <c r="C294">
        <v>135</v>
      </c>
      <c r="D294">
        <v>254780614</v>
      </c>
      <c r="E294" t="s">
        <v>1926</v>
      </c>
      <c r="F294" t="s">
        <v>1927</v>
      </c>
      <c r="G294" t="s">
        <v>11</v>
      </c>
      <c r="H294" t="s">
        <v>1928</v>
      </c>
      <c r="I294" s="3" t="s">
        <v>3820</v>
      </c>
      <c r="J294" s="26" t="s">
        <v>4254</v>
      </c>
      <c r="K294">
        <v>660178</v>
      </c>
      <c r="L294">
        <v>660585</v>
      </c>
      <c r="M294">
        <f t="shared" si="30"/>
        <v>408</v>
      </c>
      <c r="N294">
        <f t="shared" si="33"/>
        <v>0</v>
      </c>
      <c r="O294">
        <f t="shared" si="34"/>
        <v>31</v>
      </c>
      <c r="P294">
        <f t="shared" si="31"/>
        <v>4260</v>
      </c>
      <c r="Q294">
        <f t="shared" si="35"/>
        <v>4</v>
      </c>
      <c r="T294">
        <f t="shared" si="32"/>
        <v>0</v>
      </c>
      <c r="U294">
        <f t="shared" si="29"/>
        <v>4260</v>
      </c>
    </row>
    <row r="295" spans="1:21" x14ac:dyDescent="0.3">
      <c r="A295" t="s">
        <v>1929</v>
      </c>
      <c r="B295" t="s">
        <v>10</v>
      </c>
      <c r="C295">
        <v>432</v>
      </c>
      <c r="D295">
        <v>254780613</v>
      </c>
      <c r="E295" t="s">
        <v>11</v>
      </c>
      <c r="F295" t="s">
        <v>1930</v>
      </c>
      <c r="G295" t="s">
        <v>11</v>
      </c>
      <c r="H295" t="s">
        <v>1931</v>
      </c>
      <c r="I295" s="3" t="s">
        <v>3821</v>
      </c>
      <c r="J295" s="26" t="s">
        <v>4254</v>
      </c>
      <c r="K295">
        <v>661457</v>
      </c>
      <c r="L295">
        <v>662755</v>
      </c>
      <c r="M295">
        <f t="shared" si="30"/>
        <v>1299</v>
      </c>
      <c r="N295">
        <f t="shared" si="33"/>
        <v>0</v>
      </c>
      <c r="O295">
        <f t="shared" si="34"/>
        <v>873</v>
      </c>
      <c r="P295">
        <f t="shared" si="31"/>
        <v>0</v>
      </c>
      <c r="Q295">
        <f t="shared" si="35"/>
        <v>0</v>
      </c>
      <c r="T295">
        <f t="shared" si="32"/>
        <v>0</v>
      </c>
      <c r="U295">
        <f t="shared" si="29"/>
        <v>0</v>
      </c>
    </row>
    <row r="296" spans="1:21" x14ac:dyDescent="0.3">
      <c r="A296" t="s">
        <v>1932</v>
      </c>
      <c r="B296" t="s">
        <v>10</v>
      </c>
      <c r="C296">
        <v>503</v>
      </c>
      <c r="D296">
        <v>254780612</v>
      </c>
      <c r="E296" t="s">
        <v>11</v>
      </c>
      <c r="F296" t="s">
        <v>1933</v>
      </c>
      <c r="G296" t="s">
        <v>11</v>
      </c>
      <c r="H296" t="s">
        <v>11</v>
      </c>
      <c r="I296" s="3" t="s">
        <v>3509</v>
      </c>
      <c r="J296" s="26" t="s">
        <v>4254</v>
      </c>
      <c r="K296">
        <v>662814</v>
      </c>
      <c r="L296">
        <v>664325</v>
      </c>
      <c r="M296">
        <f t="shared" si="30"/>
        <v>1512</v>
      </c>
      <c r="N296">
        <f t="shared" si="33"/>
        <v>0</v>
      </c>
      <c r="O296">
        <f t="shared" si="34"/>
        <v>60</v>
      </c>
      <c r="P296">
        <f t="shared" si="31"/>
        <v>1512</v>
      </c>
      <c r="Q296">
        <f t="shared" si="35"/>
        <v>1</v>
      </c>
      <c r="T296">
        <f t="shared" si="32"/>
        <v>0</v>
      </c>
      <c r="U296">
        <f t="shared" si="29"/>
        <v>1512</v>
      </c>
    </row>
    <row r="297" spans="1:21" x14ac:dyDescent="0.3">
      <c r="A297" t="s">
        <v>1944</v>
      </c>
      <c r="B297" t="s">
        <v>10</v>
      </c>
      <c r="C297">
        <v>346</v>
      </c>
      <c r="D297">
        <v>254780608</v>
      </c>
      <c r="E297" t="s">
        <v>1945</v>
      </c>
      <c r="F297" t="s">
        <v>1946</v>
      </c>
      <c r="G297" t="s">
        <v>11</v>
      </c>
      <c r="H297" t="s">
        <v>1940</v>
      </c>
      <c r="I297" s="3" t="s">
        <v>3825</v>
      </c>
      <c r="J297" s="26" t="s">
        <v>4254</v>
      </c>
      <c r="K297">
        <v>667861</v>
      </c>
      <c r="L297">
        <v>668901</v>
      </c>
      <c r="M297">
        <f t="shared" si="30"/>
        <v>1041</v>
      </c>
      <c r="N297">
        <f t="shared" si="33"/>
        <v>0</v>
      </c>
      <c r="O297">
        <f t="shared" si="34"/>
        <v>3537</v>
      </c>
      <c r="P297">
        <f t="shared" si="31"/>
        <v>0</v>
      </c>
      <c r="Q297">
        <f t="shared" si="35"/>
        <v>0</v>
      </c>
      <c r="T297">
        <f t="shared" si="32"/>
        <v>0</v>
      </c>
      <c r="U297">
        <f t="shared" si="29"/>
        <v>0</v>
      </c>
    </row>
    <row r="298" spans="1:21" x14ac:dyDescent="0.3">
      <c r="A298" t="s">
        <v>1952</v>
      </c>
      <c r="B298" t="s">
        <v>10</v>
      </c>
      <c r="C298">
        <v>609</v>
      </c>
      <c r="D298">
        <v>254780605</v>
      </c>
      <c r="E298" t="s">
        <v>11</v>
      </c>
      <c r="F298" t="s">
        <v>1953</v>
      </c>
      <c r="G298" t="s">
        <v>11</v>
      </c>
      <c r="H298" t="s">
        <v>1954</v>
      </c>
      <c r="I298" s="3" t="s">
        <v>3826</v>
      </c>
      <c r="J298" s="26" t="s">
        <v>4254</v>
      </c>
      <c r="K298">
        <v>673130</v>
      </c>
      <c r="L298">
        <v>674959</v>
      </c>
      <c r="M298">
        <f t="shared" si="30"/>
        <v>1830</v>
      </c>
      <c r="N298">
        <f t="shared" si="33"/>
        <v>0</v>
      </c>
      <c r="O298">
        <f t="shared" si="34"/>
        <v>4230</v>
      </c>
      <c r="P298">
        <f t="shared" si="31"/>
        <v>0</v>
      </c>
      <c r="Q298">
        <f t="shared" si="35"/>
        <v>0</v>
      </c>
      <c r="T298">
        <f t="shared" si="32"/>
        <v>0</v>
      </c>
      <c r="U298">
        <f t="shared" si="29"/>
        <v>0</v>
      </c>
    </row>
    <row r="299" spans="1:21" x14ac:dyDescent="0.3">
      <c r="A299" t="s">
        <v>4135</v>
      </c>
      <c r="B299" t="s">
        <v>10</v>
      </c>
      <c r="C299">
        <v>85</v>
      </c>
      <c r="D299">
        <v>346722692</v>
      </c>
      <c r="E299" t="s">
        <v>11</v>
      </c>
      <c r="F299" t="s">
        <v>4136</v>
      </c>
      <c r="G299" t="s">
        <v>11</v>
      </c>
      <c r="H299" t="s">
        <v>11</v>
      </c>
      <c r="I299" t="s">
        <v>4206</v>
      </c>
      <c r="J299" s="1" t="s">
        <v>69</v>
      </c>
      <c r="K299">
        <v>677465</v>
      </c>
      <c r="L299">
        <v>677549</v>
      </c>
      <c r="M299">
        <f t="shared" si="30"/>
        <v>85</v>
      </c>
      <c r="N299">
        <f t="shared" si="33"/>
        <v>0</v>
      </c>
      <c r="O299">
        <f t="shared" si="34"/>
        <v>2507</v>
      </c>
      <c r="P299">
        <f t="shared" si="31"/>
        <v>0</v>
      </c>
      <c r="Q299">
        <f t="shared" si="35"/>
        <v>0</v>
      </c>
      <c r="T299">
        <f t="shared" si="32"/>
        <v>1</v>
      </c>
      <c r="U299">
        <f t="shared" si="29"/>
        <v>0</v>
      </c>
    </row>
    <row r="300" spans="1:21" x14ac:dyDescent="0.3">
      <c r="A300" t="s">
        <v>4137</v>
      </c>
      <c r="B300" t="s">
        <v>10</v>
      </c>
      <c r="C300">
        <v>74</v>
      </c>
      <c r="D300">
        <v>346722692</v>
      </c>
      <c r="E300" t="s">
        <v>11</v>
      </c>
      <c r="F300" t="s">
        <v>4138</v>
      </c>
      <c r="G300" t="s">
        <v>11</v>
      </c>
      <c r="H300" t="s">
        <v>11</v>
      </c>
      <c r="I300" t="s">
        <v>4205</v>
      </c>
      <c r="J300" s="1" t="s">
        <v>69</v>
      </c>
      <c r="K300">
        <v>677570</v>
      </c>
      <c r="L300">
        <v>677643</v>
      </c>
      <c r="M300">
        <f t="shared" si="30"/>
        <v>74</v>
      </c>
      <c r="N300">
        <f t="shared" si="33"/>
        <v>0</v>
      </c>
      <c r="O300">
        <f t="shared" si="34"/>
        <v>22</v>
      </c>
      <c r="P300">
        <f t="shared" si="31"/>
        <v>0</v>
      </c>
      <c r="Q300">
        <f t="shared" si="35"/>
        <v>1</v>
      </c>
      <c r="T300">
        <f t="shared" si="32"/>
        <v>0</v>
      </c>
      <c r="U300">
        <f t="shared" si="29"/>
        <v>74</v>
      </c>
    </row>
    <row r="301" spans="1:21" x14ac:dyDescent="0.3">
      <c r="A301" t="s">
        <v>1961</v>
      </c>
      <c r="B301" t="s">
        <v>10</v>
      </c>
      <c r="C301">
        <v>400</v>
      </c>
      <c r="D301">
        <v>254780602</v>
      </c>
      <c r="E301" t="s">
        <v>1962</v>
      </c>
      <c r="F301" t="s">
        <v>1963</v>
      </c>
      <c r="G301" t="s">
        <v>11</v>
      </c>
      <c r="H301" t="s">
        <v>1964</v>
      </c>
      <c r="I301" s="3" t="s">
        <v>3829</v>
      </c>
      <c r="J301" s="26" t="s">
        <v>4254</v>
      </c>
      <c r="K301">
        <v>677746</v>
      </c>
      <c r="L301">
        <v>678948</v>
      </c>
      <c r="M301">
        <f t="shared" si="30"/>
        <v>1203</v>
      </c>
      <c r="N301">
        <f t="shared" si="33"/>
        <v>0</v>
      </c>
      <c r="O301">
        <f t="shared" si="34"/>
        <v>104</v>
      </c>
      <c r="P301">
        <f t="shared" si="31"/>
        <v>1277</v>
      </c>
      <c r="Q301">
        <f t="shared" si="35"/>
        <v>2</v>
      </c>
      <c r="T301">
        <f t="shared" si="32"/>
        <v>1</v>
      </c>
      <c r="U301">
        <f t="shared" si="29"/>
        <v>1277</v>
      </c>
    </row>
    <row r="302" spans="1:21" x14ac:dyDescent="0.3">
      <c r="A302" t="s">
        <v>1965</v>
      </c>
      <c r="B302" t="s">
        <v>10</v>
      </c>
      <c r="C302">
        <v>573</v>
      </c>
      <c r="D302">
        <v>254780601</v>
      </c>
      <c r="E302" t="s">
        <v>1966</v>
      </c>
      <c r="F302" t="s">
        <v>1967</v>
      </c>
      <c r="G302" t="s">
        <v>11</v>
      </c>
      <c r="H302" t="s">
        <v>852</v>
      </c>
      <c r="I302" s="3" t="s">
        <v>3830</v>
      </c>
      <c r="J302" s="26" t="s">
        <v>4254</v>
      </c>
      <c r="K302">
        <v>679565</v>
      </c>
      <c r="L302">
        <v>681286</v>
      </c>
      <c r="M302">
        <f t="shared" si="30"/>
        <v>1722</v>
      </c>
      <c r="N302">
        <f t="shared" si="33"/>
        <v>0</v>
      </c>
      <c r="O302">
        <f t="shared" si="34"/>
        <v>618</v>
      </c>
      <c r="P302">
        <f t="shared" si="31"/>
        <v>0</v>
      </c>
      <c r="Q302">
        <f t="shared" si="35"/>
        <v>0</v>
      </c>
      <c r="T302">
        <f t="shared" si="32"/>
        <v>0</v>
      </c>
      <c r="U302">
        <f t="shared" si="29"/>
        <v>0</v>
      </c>
    </row>
    <row r="303" spans="1:21" x14ac:dyDescent="0.3">
      <c r="A303" t="s">
        <v>1976</v>
      </c>
      <c r="B303" t="s">
        <v>10</v>
      </c>
      <c r="C303">
        <v>205</v>
      </c>
      <c r="D303">
        <v>254780598</v>
      </c>
      <c r="E303" t="s">
        <v>11</v>
      </c>
      <c r="F303" t="s">
        <v>1977</v>
      </c>
      <c r="G303" t="s">
        <v>11</v>
      </c>
      <c r="H303" t="s">
        <v>11</v>
      </c>
      <c r="I303" s="3" t="s">
        <v>3521</v>
      </c>
      <c r="J303" s="26" t="s">
        <v>4254</v>
      </c>
      <c r="K303">
        <v>684561</v>
      </c>
      <c r="L303">
        <v>685178</v>
      </c>
      <c r="M303">
        <f t="shared" si="30"/>
        <v>618</v>
      </c>
      <c r="N303">
        <f t="shared" si="33"/>
        <v>0</v>
      </c>
      <c r="O303">
        <f t="shared" si="34"/>
        <v>3276</v>
      </c>
      <c r="P303">
        <f t="shared" si="31"/>
        <v>0</v>
      </c>
      <c r="Q303">
        <f t="shared" si="35"/>
        <v>0</v>
      </c>
      <c r="T303">
        <f t="shared" si="32"/>
        <v>0</v>
      </c>
      <c r="U303">
        <f t="shared" si="29"/>
        <v>0</v>
      </c>
    </row>
    <row r="304" spans="1:21" x14ac:dyDescent="0.3">
      <c r="A304" t="s">
        <v>1978</v>
      </c>
      <c r="B304" t="s">
        <v>10</v>
      </c>
      <c r="C304">
        <v>587</v>
      </c>
      <c r="D304">
        <v>255764497</v>
      </c>
      <c r="E304" t="s">
        <v>11</v>
      </c>
      <c r="F304" t="s">
        <v>1979</v>
      </c>
      <c r="G304" t="s">
        <v>11</v>
      </c>
      <c r="H304" t="s">
        <v>1980</v>
      </c>
      <c r="I304" s="3" t="s">
        <v>3443</v>
      </c>
      <c r="J304" s="26" t="s">
        <v>4254</v>
      </c>
      <c r="K304">
        <v>685459</v>
      </c>
      <c r="L304">
        <v>687222</v>
      </c>
      <c r="M304">
        <f t="shared" si="30"/>
        <v>1764</v>
      </c>
      <c r="N304">
        <f t="shared" si="33"/>
        <v>0</v>
      </c>
      <c r="O304">
        <f t="shared" si="34"/>
        <v>282</v>
      </c>
      <c r="P304">
        <f t="shared" si="31"/>
        <v>0</v>
      </c>
      <c r="Q304">
        <f t="shared" si="35"/>
        <v>0</v>
      </c>
      <c r="T304">
        <f t="shared" si="32"/>
        <v>0</v>
      </c>
      <c r="U304">
        <f t="shared" si="29"/>
        <v>0</v>
      </c>
    </row>
    <row r="305" spans="1:21" x14ac:dyDescent="0.3">
      <c r="A305" t="s">
        <v>1981</v>
      </c>
      <c r="B305" t="s">
        <v>10</v>
      </c>
      <c r="C305">
        <v>438</v>
      </c>
      <c r="D305">
        <v>254780596</v>
      </c>
      <c r="E305" t="s">
        <v>11</v>
      </c>
      <c r="F305" t="s">
        <v>1982</v>
      </c>
      <c r="G305" t="s">
        <v>11</v>
      </c>
      <c r="H305" t="s">
        <v>1983</v>
      </c>
      <c r="I305" s="3" t="s">
        <v>3733</v>
      </c>
      <c r="J305" s="26" t="s">
        <v>4254</v>
      </c>
      <c r="K305">
        <v>687251</v>
      </c>
      <c r="L305">
        <v>688567</v>
      </c>
      <c r="M305">
        <f t="shared" si="30"/>
        <v>1317</v>
      </c>
      <c r="N305">
        <f t="shared" si="33"/>
        <v>0</v>
      </c>
      <c r="O305">
        <f t="shared" si="34"/>
        <v>30</v>
      </c>
      <c r="P305">
        <f t="shared" si="31"/>
        <v>1317</v>
      </c>
      <c r="Q305">
        <f t="shared" si="35"/>
        <v>1</v>
      </c>
      <c r="T305">
        <f t="shared" si="32"/>
        <v>0</v>
      </c>
      <c r="U305">
        <f t="shared" si="29"/>
        <v>1317</v>
      </c>
    </row>
    <row r="306" spans="1:21" x14ac:dyDescent="0.3">
      <c r="A306" t="s">
        <v>1990</v>
      </c>
      <c r="B306" t="s">
        <v>10</v>
      </c>
      <c r="C306">
        <v>266</v>
      </c>
      <c r="D306">
        <v>254780593</v>
      </c>
      <c r="E306" t="s">
        <v>1991</v>
      </c>
      <c r="F306" t="s">
        <v>1992</v>
      </c>
      <c r="G306" t="s">
        <v>11</v>
      </c>
      <c r="H306" t="s">
        <v>1993</v>
      </c>
      <c r="I306" s="3" t="s">
        <v>3835</v>
      </c>
      <c r="J306" s="26" t="s">
        <v>4254</v>
      </c>
      <c r="K306">
        <v>690508</v>
      </c>
      <c r="L306">
        <v>691308</v>
      </c>
      <c r="M306">
        <f t="shared" si="30"/>
        <v>801</v>
      </c>
      <c r="N306">
        <f t="shared" si="33"/>
        <v>0</v>
      </c>
      <c r="O306">
        <f t="shared" si="34"/>
        <v>1942</v>
      </c>
      <c r="P306">
        <f t="shared" si="31"/>
        <v>0</v>
      </c>
      <c r="Q306">
        <f t="shared" si="35"/>
        <v>0</v>
      </c>
      <c r="T306">
        <f t="shared" si="32"/>
        <v>0</v>
      </c>
      <c r="U306">
        <f t="shared" si="29"/>
        <v>0</v>
      </c>
    </row>
    <row r="307" spans="1:21" x14ac:dyDescent="0.3">
      <c r="A307" t="s">
        <v>2015</v>
      </c>
      <c r="B307" t="s">
        <v>10</v>
      </c>
      <c r="C307">
        <v>191</v>
      </c>
      <c r="D307">
        <v>254780585</v>
      </c>
      <c r="E307" t="s">
        <v>1843</v>
      </c>
      <c r="F307" t="s">
        <v>2016</v>
      </c>
      <c r="G307" t="s">
        <v>11</v>
      </c>
      <c r="H307" t="s">
        <v>1845</v>
      </c>
      <c r="I307" s="3" t="s">
        <v>3841</v>
      </c>
      <c r="J307" s="26" t="s">
        <v>4254</v>
      </c>
      <c r="K307">
        <v>697932</v>
      </c>
      <c r="L307">
        <v>698507</v>
      </c>
      <c r="M307">
        <f t="shared" si="30"/>
        <v>576</v>
      </c>
      <c r="N307">
        <f t="shared" si="33"/>
        <v>0</v>
      </c>
      <c r="O307">
        <f t="shared" si="34"/>
        <v>6625</v>
      </c>
      <c r="P307">
        <f t="shared" si="31"/>
        <v>0</v>
      </c>
      <c r="Q307">
        <f t="shared" si="35"/>
        <v>0</v>
      </c>
      <c r="T307">
        <f t="shared" si="32"/>
        <v>0</v>
      </c>
      <c r="U307">
        <f t="shared" si="29"/>
        <v>0</v>
      </c>
    </row>
    <row r="308" spans="1:21" x14ac:dyDescent="0.3">
      <c r="A308" t="s">
        <v>2023</v>
      </c>
      <c r="B308" t="s">
        <v>10</v>
      </c>
      <c r="C308">
        <v>242</v>
      </c>
      <c r="D308">
        <v>254780582</v>
      </c>
      <c r="E308" t="s">
        <v>11</v>
      </c>
      <c r="F308" t="s">
        <v>2024</v>
      </c>
      <c r="G308" t="s">
        <v>11</v>
      </c>
      <c r="H308" t="s">
        <v>1889</v>
      </c>
      <c r="I308" s="3" t="s">
        <v>3844</v>
      </c>
      <c r="J308" s="26" t="s">
        <v>4254</v>
      </c>
      <c r="K308">
        <v>700249</v>
      </c>
      <c r="L308">
        <v>700977</v>
      </c>
      <c r="M308">
        <f t="shared" si="30"/>
        <v>729</v>
      </c>
      <c r="N308">
        <f t="shared" si="33"/>
        <v>0</v>
      </c>
      <c r="O308">
        <f t="shared" si="34"/>
        <v>1743</v>
      </c>
      <c r="P308">
        <f t="shared" si="31"/>
        <v>0</v>
      </c>
      <c r="Q308">
        <f t="shared" si="35"/>
        <v>0</v>
      </c>
      <c r="T308">
        <f t="shared" si="32"/>
        <v>0</v>
      </c>
      <c r="U308">
        <f t="shared" si="29"/>
        <v>0</v>
      </c>
    </row>
    <row r="309" spans="1:21" x14ac:dyDescent="0.3">
      <c r="A309" t="s">
        <v>2025</v>
      </c>
      <c r="B309" t="s">
        <v>10</v>
      </c>
      <c r="C309">
        <v>33</v>
      </c>
      <c r="D309">
        <v>254780581</v>
      </c>
      <c r="E309" t="s">
        <v>11</v>
      </c>
      <c r="F309" t="s">
        <v>2026</v>
      </c>
      <c r="G309" t="s">
        <v>11</v>
      </c>
      <c r="H309" t="s">
        <v>11</v>
      </c>
      <c r="I309" s="3" t="s">
        <v>3379</v>
      </c>
      <c r="J309" s="26" t="s">
        <v>4254</v>
      </c>
      <c r="K309">
        <v>701211</v>
      </c>
      <c r="L309">
        <v>701312</v>
      </c>
      <c r="M309">
        <f t="shared" si="30"/>
        <v>102</v>
      </c>
      <c r="N309">
        <f t="shared" si="33"/>
        <v>0</v>
      </c>
      <c r="O309">
        <f t="shared" si="34"/>
        <v>235</v>
      </c>
      <c r="P309">
        <f t="shared" si="31"/>
        <v>0</v>
      </c>
      <c r="Q309">
        <f t="shared" si="35"/>
        <v>0</v>
      </c>
      <c r="T309">
        <f t="shared" si="32"/>
        <v>0</v>
      </c>
      <c r="U309">
        <f t="shared" si="29"/>
        <v>0</v>
      </c>
    </row>
    <row r="310" spans="1:21" x14ac:dyDescent="0.3">
      <c r="A310" t="s">
        <v>2054</v>
      </c>
      <c r="B310" t="s">
        <v>10</v>
      </c>
      <c r="C310">
        <v>192</v>
      </c>
      <c r="D310">
        <v>254780572</v>
      </c>
      <c r="E310" t="s">
        <v>11</v>
      </c>
      <c r="F310" t="s">
        <v>2055</v>
      </c>
      <c r="G310" t="s">
        <v>11</v>
      </c>
      <c r="H310" t="s">
        <v>2056</v>
      </c>
      <c r="I310" s="3" t="s">
        <v>3379</v>
      </c>
      <c r="J310" s="26" t="s">
        <v>4254</v>
      </c>
      <c r="K310">
        <v>711143</v>
      </c>
      <c r="L310">
        <v>711721</v>
      </c>
      <c r="M310">
        <f t="shared" si="30"/>
        <v>579</v>
      </c>
      <c r="N310">
        <f t="shared" si="33"/>
        <v>0</v>
      </c>
      <c r="O310">
        <f t="shared" si="34"/>
        <v>9832</v>
      </c>
      <c r="P310">
        <f t="shared" si="31"/>
        <v>0</v>
      </c>
      <c r="Q310">
        <f t="shared" si="35"/>
        <v>0</v>
      </c>
      <c r="T310">
        <f t="shared" si="32"/>
        <v>0</v>
      </c>
      <c r="U310">
        <f t="shared" si="29"/>
        <v>0</v>
      </c>
    </row>
    <row r="311" spans="1:21" x14ac:dyDescent="0.3">
      <c r="A311" t="s">
        <v>2057</v>
      </c>
      <c r="B311" t="s">
        <v>10</v>
      </c>
      <c r="C311">
        <v>182</v>
      </c>
      <c r="D311">
        <v>254780571</v>
      </c>
      <c r="E311" t="s">
        <v>11</v>
      </c>
      <c r="F311" t="s">
        <v>2058</v>
      </c>
      <c r="G311" t="s">
        <v>11</v>
      </c>
      <c r="H311" t="s">
        <v>2056</v>
      </c>
      <c r="I311" s="3" t="s">
        <v>3379</v>
      </c>
      <c r="J311" s="26" t="s">
        <v>4254</v>
      </c>
      <c r="K311">
        <v>711849</v>
      </c>
      <c r="L311">
        <v>712397</v>
      </c>
      <c r="M311">
        <f t="shared" si="30"/>
        <v>549</v>
      </c>
      <c r="N311">
        <f t="shared" si="33"/>
        <v>0</v>
      </c>
      <c r="O311">
        <f t="shared" si="34"/>
        <v>129</v>
      </c>
      <c r="P311">
        <f t="shared" si="31"/>
        <v>549</v>
      </c>
      <c r="Q311">
        <f t="shared" si="35"/>
        <v>1</v>
      </c>
      <c r="T311">
        <f t="shared" si="32"/>
        <v>0</v>
      </c>
      <c r="U311">
        <f t="shared" si="29"/>
        <v>549</v>
      </c>
    </row>
    <row r="312" spans="1:21" x14ac:dyDescent="0.3">
      <c r="A312" t="s">
        <v>2067</v>
      </c>
      <c r="B312" t="s">
        <v>10</v>
      </c>
      <c r="C312">
        <v>70</v>
      </c>
      <c r="D312">
        <v>254780568</v>
      </c>
      <c r="E312" t="s">
        <v>11</v>
      </c>
      <c r="F312" t="s">
        <v>2068</v>
      </c>
      <c r="G312" t="s">
        <v>11</v>
      </c>
      <c r="H312" t="s">
        <v>11</v>
      </c>
      <c r="I312" s="3" t="s">
        <v>3379</v>
      </c>
      <c r="J312" s="26" t="s">
        <v>4254</v>
      </c>
      <c r="K312">
        <v>714245</v>
      </c>
      <c r="L312">
        <v>714457</v>
      </c>
      <c r="M312">
        <f t="shared" si="30"/>
        <v>213</v>
      </c>
      <c r="N312">
        <f t="shared" si="33"/>
        <v>0</v>
      </c>
      <c r="O312">
        <f t="shared" si="34"/>
        <v>1849</v>
      </c>
      <c r="P312">
        <f t="shared" si="31"/>
        <v>0</v>
      </c>
      <c r="Q312">
        <f t="shared" si="35"/>
        <v>0</v>
      </c>
      <c r="T312">
        <f t="shared" si="32"/>
        <v>0</v>
      </c>
      <c r="U312">
        <f t="shared" si="29"/>
        <v>0</v>
      </c>
    </row>
    <row r="313" spans="1:21" x14ac:dyDescent="0.3">
      <c r="A313" t="s">
        <v>2069</v>
      </c>
      <c r="B313" t="s">
        <v>10</v>
      </c>
      <c r="C313">
        <v>246</v>
      </c>
      <c r="D313">
        <v>254780567</v>
      </c>
      <c r="E313" t="s">
        <v>11</v>
      </c>
      <c r="F313" t="s">
        <v>2070</v>
      </c>
      <c r="G313" t="s">
        <v>11</v>
      </c>
      <c r="H313" t="s">
        <v>1877</v>
      </c>
      <c r="I313" s="3" t="s">
        <v>3379</v>
      </c>
      <c r="J313" s="26" t="s">
        <v>4254</v>
      </c>
      <c r="K313">
        <v>714486</v>
      </c>
      <c r="L313">
        <v>715226</v>
      </c>
      <c r="M313">
        <f t="shared" si="30"/>
        <v>741</v>
      </c>
      <c r="N313">
        <f t="shared" si="33"/>
        <v>0</v>
      </c>
      <c r="O313">
        <f t="shared" si="34"/>
        <v>30</v>
      </c>
      <c r="P313">
        <f t="shared" si="31"/>
        <v>741</v>
      </c>
      <c r="Q313">
        <f t="shared" si="35"/>
        <v>1</v>
      </c>
      <c r="T313">
        <f t="shared" si="32"/>
        <v>0</v>
      </c>
      <c r="U313">
        <f t="shared" si="29"/>
        <v>741</v>
      </c>
    </row>
    <row r="314" spans="1:21" x14ac:dyDescent="0.3">
      <c r="A314" t="s">
        <v>2071</v>
      </c>
      <c r="B314" t="s">
        <v>10</v>
      </c>
      <c r="C314">
        <v>69</v>
      </c>
      <c r="D314">
        <v>254780565</v>
      </c>
      <c r="E314" t="s">
        <v>11</v>
      </c>
      <c r="F314" t="s">
        <v>2072</v>
      </c>
      <c r="G314" t="s">
        <v>11</v>
      </c>
      <c r="H314" t="s">
        <v>11</v>
      </c>
      <c r="I314" s="3" t="s">
        <v>3379</v>
      </c>
      <c r="J314" s="26" t="s">
        <v>4254</v>
      </c>
      <c r="K314">
        <v>716042</v>
      </c>
      <c r="L314">
        <v>716251</v>
      </c>
      <c r="M314">
        <f t="shared" si="30"/>
        <v>210</v>
      </c>
      <c r="N314">
        <f t="shared" si="33"/>
        <v>0</v>
      </c>
      <c r="O314">
        <f t="shared" si="34"/>
        <v>817</v>
      </c>
      <c r="P314">
        <f t="shared" si="31"/>
        <v>0</v>
      </c>
      <c r="Q314">
        <f t="shared" si="35"/>
        <v>0</v>
      </c>
      <c r="T314">
        <f t="shared" si="32"/>
        <v>0</v>
      </c>
      <c r="U314">
        <f t="shared" si="29"/>
        <v>0</v>
      </c>
    </row>
    <row r="315" spans="1:21" x14ac:dyDescent="0.3">
      <c r="A315" t="s">
        <v>2079</v>
      </c>
      <c r="B315" t="s">
        <v>10</v>
      </c>
      <c r="C315">
        <v>77</v>
      </c>
      <c r="D315">
        <v>254780562</v>
      </c>
      <c r="E315" t="s">
        <v>11</v>
      </c>
      <c r="F315" t="s">
        <v>2080</v>
      </c>
      <c r="G315" t="s">
        <v>11</v>
      </c>
      <c r="H315" t="s">
        <v>2081</v>
      </c>
      <c r="I315" s="3" t="s">
        <v>3379</v>
      </c>
      <c r="J315" s="26" t="s">
        <v>4254</v>
      </c>
      <c r="K315">
        <v>717731</v>
      </c>
      <c r="L315">
        <v>717964</v>
      </c>
      <c r="M315">
        <f t="shared" si="30"/>
        <v>234</v>
      </c>
      <c r="N315">
        <f t="shared" si="33"/>
        <v>0</v>
      </c>
      <c r="O315">
        <f t="shared" si="34"/>
        <v>1481</v>
      </c>
      <c r="P315">
        <f t="shared" si="31"/>
        <v>0</v>
      </c>
      <c r="Q315">
        <f t="shared" si="35"/>
        <v>0</v>
      </c>
      <c r="T315">
        <f t="shared" si="32"/>
        <v>0</v>
      </c>
      <c r="U315">
        <f t="shared" si="29"/>
        <v>0</v>
      </c>
    </row>
    <row r="316" spans="1:21" x14ac:dyDescent="0.3">
      <c r="A316" t="s">
        <v>2082</v>
      </c>
      <c r="B316" t="s">
        <v>10</v>
      </c>
      <c r="C316">
        <v>338</v>
      </c>
      <c r="D316">
        <v>254780561</v>
      </c>
      <c r="E316" t="s">
        <v>2083</v>
      </c>
      <c r="F316" t="s">
        <v>2084</v>
      </c>
      <c r="G316" t="s">
        <v>11</v>
      </c>
      <c r="H316" t="s">
        <v>2075</v>
      </c>
      <c r="I316" s="3" t="s">
        <v>3852</v>
      </c>
      <c r="J316" s="26" t="s">
        <v>4254</v>
      </c>
      <c r="K316">
        <v>718560</v>
      </c>
      <c r="L316">
        <v>719576</v>
      </c>
      <c r="M316">
        <f t="shared" si="30"/>
        <v>1017</v>
      </c>
      <c r="N316">
        <f t="shared" si="33"/>
        <v>0</v>
      </c>
      <c r="O316">
        <f t="shared" si="34"/>
        <v>597</v>
      </c>
      <c r="P316">
        <f t="shared" si="31"/>
        <v>0</v>
      </c>
      <c r="Q316">
        <f t="shared" si="35"/>
        <v>0</v>
      </c>
      <c r="T316">
        <f t="shared" si="32"/>
        <v>0</v>
      </c>
      <c r="U316">
        <f t="shared" si="29"/>
        <v>0</v>
      </c>
    </row>
    <row r="317" spans="1:21" x14ac:dyDescent="0.3">
      <c r="A317" t="s">
        <v>2085</v>
      </c>
      <c r="B317" t="s">
        <v>10</v>
      </c>
      <c r="C317">
        <v>535</v>
      </c>
      <c r="D317">
        <v>255764501</v>
      </c>
      <c r="E317" t="s">
        <v>2086</v>
      </c>
      <c r="F317" t="s">
        <v>2087</v>
      </c>
      <c r="G317" t="s">
        <v>11</v>
      </c>
      <c r="H317" t="s">
        <v>2088</v>
      </c>
      <c r="I317" s="3" t="s">
        <v>3853</v>
      </c>
      <c r="J317" s="26" t="s">
        <v>4254</v>
      </c>
      <c r="K317">
        <v>719549</v>
      </c>
      <c r="L317">
        <v>721156</v>
      </c>
      <c r="M317">
        <f t="shared" si="30"/>
        <v>1608</v>
      </c>
      <c r="N317">
        <f t="shared" si="33"/>
        <v>0</v>
      </c>
      <c r="O317">
        <f t="shared" si="34"/>
        <v>-26</v>
      </c>
      <c r="P317">
        <f t="shared" si="31"/>
        <v>0</v>
      </c>
      <c r="Q317">
        <f t="shared" si="35"/>
        <v>1</v>
      </c>
      <c r="T317">
        <f t="shared" si="32"/>
        <v>0</v>
      </c>
      <c r="U317">
        <f t="shared" si="29"/>
        <v>1608</v>
      </c>
    </row>
    <row r="318" spans="1:21" x14ac:dyDescent="0.3">
      <c r="A318" t="s">
        <v>2089</v>
      </c>
      <c r="B318" t="s">
        <v>10</v>
      </c>
      <c r="C318">
        <v>234</v>
      </c>
      <c r="D318">
        <v>254780559</v>
      </c>
      <c r="E318" t="s">
        <v>2090</v>
      </c>
      <c r="F318" t="s">
        <v>2091</v>
      </c>
      <c r="G318" t="s">
        <v>11</v>
      </c>
      <c r="H318" t="s">
        <v>2092</v>
      </c>
      <c r="I318" s="3" t="s">
        <v>3854</v>
      </c>
      <c r="J318" s="26" t="s">
        <v>4254</v>
      </c>
      <c r="K318">
        <v>721149</v>
      </c>
      <c r="L318">
        <v>721853</v>
      </c>
      <c r="M318">
        <f t="shared" si="30"/>
        <v>705</v>
      </c>
      <c r="N318">
        <f t="shared" si="33"/>
        <v>0</v>
      </c>
      <c r="O318">
        <f t="shared" si="34"/>
        <v>-6</v>
      </c>
      <c r="P318">
        <f t="shared" si="31"/>
        <v>2313</v>
      </c>
      <c r="Q318">
        <f t="shared" si="35"/>
        <v>2</v>
      </c>
      <c r="T318">
        <f t="shared" si="32"/>
        <v>0</v>
      </c>
      <c r="U318">
        <f t="shared" si="29"/>
        <v>2313</v>
      </c>
    </row>
    <row r="319" spans="1:21" x14ac:dyDescent="0.3">
      <c r="A319" t="s">
        <v>2093</v>
      </c>
      <c r="B319" t="s">
        <v>10</v>
      </c>
      <c r="C319">
        <v>396</v>
      </c>
      <c r="D319">
        <v>254780558</v>
      </c>
      <c r="E319" t="s">
        <v>11</v>
      </c>
      <c r="F319" t="s">
        <v>2094</v>
      </c>
      <c r="G319" t="s">
        <v>11</v>
      </c>
      <c r="H319" t="s">
        <v>2095</v>
      </c>
      <c r="I319" s="3" t="s">
        <v>3379</v>
      </c>
      <c r="J319" s="26" t="s">
        <v>4254</v>
      </c>
      <c r="K319">
        <v>722593</v>
      </c>
      <c r="L319">
        <v>723783</v>
      </c>
      <c r="M319">
        <f t="shared" si="30"/>
        <v>1191</v>
      </c>
      <c r="N319">
        <f t="shared" si="33"/>
        <v>0</v>
      </c>
      <c r="O319">
        <f t="shared" si="34"/>
        <v>741</v>
      </c>
      <c r="P319">
        <f t="shared" si="31"/>
        <v>0</v>
      </c>
      <c r="Q319">
        <f t="shared" si="35"/>
        <v>0</v>
      </c>
      <c r="T319">
        <f t="shared" si="32"/>
        <v>0</v>
      </c>
      <c r="U319">
        <f t="shared" si="29"/>
        <v>0</v>
      </c>
    </row>
    <row r="320" spans="1:21" x14ac:dyDescent="0.3">
      <c r="A320" t="s">
        <v>2096</v>
      </c>
      <c r="B320" t="s">
        <v>10</v>
      </c>
      <c r="C320">
        <v>160</v>
      </c>
      <c r="D320">
        <v>254780557</v>
      </c>
      <c r="E320" t="s">
        <v>11</v>
      </c>
      <c r="F320" t="s">
        <v>2097</v>
      </c>
      <c r="G320" t="s">
        <v>11</v>
      </c>
      <c r="H320" t="s">
        <v>2098</v>
      </c>
      <c r="I320" s="3" t="s">
        <v>3855</v>
      </c>
      <c r="J320" s="26" t="s">
        <v>4254</v>
      </c>
      <c r="K320">
        <v>723842</v>
      </c>
      <c r="L320">
        <v>724324</v>
      </c>
      <c r="M320">
        <f t="shared" si="30"/>
        <v>483</v>
      </c>
      <c r="N320">
        <f t="shared" si="33"/>
        <v>0</v>
      </c>
      <c r="O320">
        <f t="shared" si="34"/>
        <v>60</v>
      </c>
      <c r="P320">
        <f t="shared" si="31"/>
        <v>483</v>
      </c>
      <c r="Q320">
        <f t="shared" si="35"/>
        <v>1</v>
      </c>
      <c r="T320">
        <f t="shared" si="32"/>
        <v>0</v>
      </c>
      <c r="U320">
        <f t="shared" si="29"/>
        <v>483</v>
      </c>
    </row>
    <row r="321" spans="1:21" x14ac:dyDescent="0.3">
      <c r="A321" t="s">
        <v>2099</v>
      </c>
      <c r="B321" t="s">
        <v>10</v>
      </c>
      <c r="C321">
        <v>120</v>
      </c>
      <c r="D321">
        <v>254780556</v>
      </c>
      <c r="E321" t="s">
        <v>11</v>
      </c>
      <c r="F321" t="s">
        <v>2100</v>
      </c>
      <c r="G321" t="s">
        <v>11</v>
      </c>
      <c r="H321" t="s">
        <v>11</v>
      </c>
      <c r="I321" s="3" t="s">
        <v>3379</v>
      </c>
      <c r="J321" s="26" t="s">
        <v>4254</v>
      </c>
      <c r="K321">
        <v>724662</v>
      </c>
      <c r="L321">
        <v>725024</v>
      </c>
      <c r="M321">
        <f t="shared" si="30"/>
        <v>363</v>
      </c>
      <c r="N321">
        <f t="shared" si="33"/>
        <v>0</v>
      </c>
      <c r="O321">
        <f t="shared" si="34"/>
        <v>339</v>
      </c>
      <c r="P321">
        <f t="shared" si="31"/>
        <v>0</v>
      </c>
      <c r="Q321">
        <f t="shared" si="35"/>
        <v>0</v>
      </c>
      <c r="T321">
        <f t="shared" si="32"/>
        <v>0</v>
      </c>
      <c r="U321">
        <f t="shared" si="29"/>
        <v>0</v>
      </c>
    </row>
    <row r="322" spans="1:21" x14ac:dyDescent="0.3">
      <c r="A322" t="s">
        <v>2101</v>
      </c>
      <c r="B322" t="s">
        <v>10</v>
      </c>
      <c r="C322">
        <v>41</v>
      </c>
      <c r="D322">
        <v>254780555</v>
      </c>
      <c r="E322" t="s">
        <v>11</v>
      </c>
      <c r="F322" t="s">
        <v>2102</v>
      </c>
      <c r="G322" t="s">
        <v>11</v>
      </c>
      <c r="H322" t="s">
        <v>19</v>
      </c>
      <c r="I322" s="3" t="s">
        <v>3379</v>
      </c>
      <c r="J322" s="26" t="s">
        <v>4254</v>
      </c>
      <c r="K322">
        <v>725077</v>
      </c>
      <c r="L322">
        <v>725202</v>
      </c>
      <c r="M322">
        <f t="shared" si="30"/>
        <v>126</v>
      </c>
      <c r="N322">
        <f t="shared" si="33"/>
        <v>0</v>
      </c>
      <c r="O322">
        <f t="shared" si="34"/>
        <v>54</v>
      </c>
      <c r="P322">
        <f t="shared" si="31"/>
        <v>126</v>
      </c>
      <c r="Q322">
        <f t="shared" si="35"/>
        <v>1</v>
      </c>
      <c r="T322">
        <f t="shared" si="32"/>
        <v>0</v>
      </c>
      <c r="U322">
        <f t="shared" ref="U322:U385" si="36">IF(Q322 &lt;&gt; 0, M322 + U321, 0)</f>
        <v>126</v>
      </c>
    </row>
    <row r="323" spans="1:21" x14ac:dyDescent="0.3">
      <c r="A323" t="s">
        <v>2103</v>
      </c>
      <c r="B323" t="s">
        <v>10</v>
      </c>
      <c r="C323">
        <v>169</v>
      </c>
      <c r="D323">
        <v>254780554</v>
      </c>
      <c r="E323" t="s">
        <v>2104</v>
      </c>
      <c r="F323" t="s">
        <v>2105</v>
      </c>
      <c r="G323" t="s">
        <v>11</v>
      </c>
      <c r="H323" t="s">
        <v>2106</v>
      </c>
      <c r="I323" s="3" t="s">
        <v>3856</v>
      </c>
      <c r="J323" s="26" t="s">
        <v>4254</v>
      </c>
      <c r="K323">
        <v>726527</v>
      </c>
      <c r="L323">
        <v>727036</v>
      </c>
      <c r="M323">
        <f t="shared" ref="M323:M386" si="37">ABS(K323-L323)+1</f>
        <v>510</v>
      </c>
      <c r="N323">
        <f t="shared" si="33"/>
        <v>0</v>
      </c>
      <c r="O323">
        <f t="shared" si="34"/>
        <v>1326</v>
      </c>
      <c r="P323">
        <f t="shared" ref="P323:P386" si="38">IF(U324 &lt;&gt; 0, 0, U323)</f>
        <v>0</v>
      </c>
      <c r="Q323">
        <f t="shared" si="35"/>
        <v>0</v>
      </c>
      <c r="T323">
        <f t="shared" ref="T323:T386" si="39">IF(O323&gt;0, IF(J323 = "CDS", IF(J322 = "RNA", 1, 0), 0), 0)+IF(O323&gt;0, IF(J323 = "RNA", IF(J322 = "CDS", 1, 0), 0), 0)</f>
        <v>0</v>
      </c>
      <c r="U323">
        <f t="shared" si="36"/>
        <v>0</v>
      </c>
    </row>
    <row r="324" spans="1:21" x14ac:dyDescent="0.3">
      <c r="A324" t="s">
        <v>2107</v>
      </c>
      <c r="B324" t="s">
        <v>10</v>
      </c>
      <c r="C324">
        <v>207</v>
      </c>
      <c r="D324">
        <v>254780553</v>
      </c>
      <c r="E324" t="s">
        <v>2108</v>
      </c>
      <c r="F324" t="s">
        <v>2109</v>
      </c>
      <c r="G324" t="s">
        <v>11</v>
      </c>
      <c r="H324" t="s">
        <v>2110</v>
      </c>
      <c r="I324" s="3" t="s">
        <v>3857</v>
      </c>
      <c r="J324" s="26" t="s">
        <v>4254</v>
      </c>
      <c r="K324">
        <v>727084</v>
      </c>
      <c r="L324">
        <v>727707</v>
      </c>
      <c r="M324">
        <f t="shared" si="37"/>
        <v>624</v>
      </c>
      <c r="N324">
        <f t="shared" ref="N324:N387" si="40">IF(O324&lt;0, IF(J324 = "CDS", IF(J323 = "RNA", 1, 0), 0), 0)+IF(O324&lt;0, IF(J324 = "RNA", IF(J323 = "CDS", 1, 0), 0), 0)</f>
        <v>0</v>
      </c>
      <c r="O324">
        <f t="shared" ref="O324:O387" si="41">K324-L323+1</f>
        <v>49</v>
      </c>
      <c r="P324">
        <f t="shared" si="38"/>
        <v>0</v>
      </c>
      <c r="Q324">
        <f t="shared" ref="Q324:Q387" si="42">IF(O324&lt;R$1, Q323 + 1, 0)</f>
        <v>1</v>
      </c>
      <c r="T324">
        <f t="shared" si="39"/>
        <v>0</v>
      </c>
      <c r="U324">
        <f t="shared" si="36"/>
        <v>624</v>
      </c>
    </row>
    <row r="325" spans="1:21" x14ac:dyDescent="0.3">
      <c r="A325" t="s">
        <v>2111</v>
      </c>
      <c r="B325" t="s">
        <v>10</v>
      </c>
      <c r="C325">
        <v>334</v>
      </c>
      <c r="D325">
        <v>254780552</v>
      </c>
      <c r="E325" t="s">
        <v>2112</v>
      </c>
      <c r="F325" t="s">
        <v>2113</v>
      </c>
      <c r="G325" t="s">
        <v>11</v>
      </c>
      <c r="H325" t="s">
        <v>2114</v>
      </c>
      <c r="I325" s="3" t="s">
        <v>3858</v>
      </c>
      <c r="J325" s="26" t="s">
        <v>4254</v>
      </c>
      <c r="K325">
        <v>727751</v>
      </c>
      <c r="L325">
        <v>728755</v>
      </c>
      <c r="M325">
        <f t="shared" si="37"/>
        <v>1005</v>
      </c>
      <c r="N325">
        <f t="shared" si="40"/>
        <v>0</v>
      </c>
      <c r="O325">
        <f t="shared" si="41"/>
        <v>45</v>
      </c>
      <c r="P325">
        <f t="shared" si="38"/>
        <v>1629</v>
      </c>
      <c r="Q325">
        <f t="shared" si="42"/>
        <v>2</v>
      </c>
      <c r="T325">
        <f t="shared" si="39"/>
        <v>0</v>
      </c>
      <c r="U325">
        <f t="shared" si="36"/>
        <v>1629</v>
      </c>
    </row>
    <row r="326" spans="1:21" x14ac:dyDescent="0.3">
      <c r="A326" t="s">
        <v>2115</v>
      </c>
      <c r="B326" t="s">
        <v>10</v>
      </c>
      <c r="C326">
        <v>230</v>
      </c>
      <c r="D326">
        <v>254780551</v>
      </c>
      <c r="E326" t="s">
        <v>2116</v>
      </c>
      <c r="F326" t="s">
        <v>2117</v>
      </c>
      <c r="G326" t="s">
        <v>11</v>
      </c>
      <c r="H326" t="s">
        <v>2118</v>
      </c>
      <c r="I326" s="3" t="s">
        <v>3859</v>
      </c>
      <c r="J326" s="26" t="s">
        <v>4254</v>
      </c>
      <c r="K326">
        <v>729038</v>
      </c>
      <c r="L326">
        <v>729730</v>
      </c>
      <c r="M326">
        <f t="shared" si="37"/>
        <v>693</v>
      </c>
      <c r="N326">
        <f t="shared" si="40"/>
        <v>0</v>
      </c>
      <c r="O326">
        <f t="shared" si="41"/>
        <v>284</v>
      </c>
      <c r="P326">
        <f t="shared" si="38"/>
        <v>0</v>
      </c>
      <c r="Q326">
        <f t="shared" si="42"/>
        <v>0</v>
      </c>
      <c r="T326">
        <f t="shared" si="39"/>
        <v>0</v>
      </c>
      <c r="U326">
        <f t="shared" si="36"/>
        <v>0</v>
      </c>
    </row>
    <row r="327" spans="1:21" x14ac:dyDescent="0.3">
      <c r="A327" t="s">
        <v>2119</v>
      </c>
      <c r="B327" t="s">
        <v>10</v>
      </c>
      <c r="C327">
        <v>100</v>
      </c>
      <c r="D327">
        <v>255764502</v>
      </c>
      <c r="E327" t="s">
        <v>11</v>
      </c>
      <c r="F327" t="s">
        <v>2120</v>
      </c>
      <c r="G327" t="s">
        <v>11</v>
      </c>
      <c r="H327" t="s">
        <v>11</v>
      </c>
      <c r="I327" s="3" t="s">
        <v>3379</v>
      </c>
      <c r="J327" s="26" t="s">
        <v>4254</v>
      </c>
      <c r="K327">
        <v>729763</v>
      </c>
      <c r="L327">
        <v>730065</v>
      </c>
      <c r="M327">
        <f t="shared" si="37"/>
        <v>303</v>
      </c>
      <c r="N327">
        <f t="shared" si="40"/>
        <v>0</v>
      </c>
      <c r="O327">
        <f t="shared" si="41"/>
        <v>34</v>
      </c>
      <c r="P327">
        <f t="shared" si="38"/>
        <v>0</v>
      </c>
      <c r="Q327">
        <f t="shared" si="42"/>
        <v>1</v>
      </c>
      <c r="T327">
        <f t="shared" si="39"/>
        <v>0</v>
      </c>
      <c r="U327">
        <f t="shared" si="36"/>
        <v>303</v>
      </c>
    </row>
    <row r="328" spans="1:21" x14ac:dyDescent="0.3">
      <c r="A328" t="s">
        <v>2121</v>
      </c>
      <c r="B328" t="s">
        <v>10</v>
      </c>
      <c r="C328">
        <v>271</v>
      </c>
      <c r="D328">
        <v>254780549</v>
      </c>
      <c r="E328" t="s">
        <v>11</v>
      </c>
      <c r="F328" t="s">
        <v>2122</v>
      </c>
      <c r="G328" t="s">
        <v>11</v>
      </c>
      <c r="H328" t="s">
        <v>11</v>
      </c>
      <c r="I328" s="3" t="s">
        <v>3860</v>
      </c>
      <c r="J328" s="26" t="s">
        <v>4254</v>
      </c>
      <c r="K328">
        <v>730219</v>
      </c>
      <c r="L328">
        <v>731034</v>
      </c>
      <c r="M328">
        <f t="shared" si="37"/>
        <v>816</v>
      </c>
      <c r="N328">
        <f t="shared" si="40"/>
        <v>0</v>
      </c>
      <c r="O328">
        <f t="shared" si="41"/>
        <v>155</v>
      </c>
      <c r="P328">
        <f t="shared" si="38"/>
        <v>0</v>
      </c>
      <c r="Q328">
        <f t="shared" si="42"/>
        <v>2</v>
      </c>
      <c r="T328">
        <f t="shared" si="39"/>
        <v>0</v>
      </c>
      <c r="U328">
        <f t="shared" si="36"/>
        <v>1119</v>
      </c>
    </row>
    <row r="329" spans="1:21" x14ac:dyDescent="0.3">
      <c r="A329" t="s">
        <v>2123</v>
      </c>
      <c r="B329" t="s">
        <v>10</v>
      </c>
      <c r="C329">
        <v>447</v>
      </c>
      <c r="D329">
        <v>254780548</v>
      </c>
      <c r="E329" t="s">
        <v>2124</v>
      </c>
      <c r="F329" t="s">
        <v>2125</v>
      </c>
      <c r="G329" t="s">
        <v>11</v>
      </c>
      <c r="H329" t="s">
        <v>2126</v>
      </c>
      <c r="I329" s="3" t="s">
        <v>3861</v>
      </c>
      <c r="J329" s="26" t="s">
        <v>4254</v>
      </c>
      <c r="K329">
        <v>731085</v>
      </c>
      <c r="L329">
        <v>732428</v>
      </c>
      <c r="M329">
        <f t="shared" si="37"/>
        <v>1344</v>
      </c>
      <c r="N329">
        <f t="shared" si="40"/>
        <v>0</v>
      </c>
      <c r="O329">
        <f t="shared" si="41"/>
        <v>52</v>
      </c>
      <c r="P329">
        <f t="shared" si="38"/>
        <v>0</v>
      </c>
      <c r="Q329">
        <f t="shared" si="42"/>
        <v>3</v>
      </c>
      <c r="T329">
        <f t="shared" si="39"/>
        <v>0</v>
      </c>
      <c r="U329">
        <f t="shared" si="36"/>
        <v>2463</v>
      </c>
    </row>
    <row r="330" spans="1:21" x14ac:dyDescent="0.3">
      <c r="A330" t="s">
        <v>2127</v>
      </c>
      <c r="B330" t="s">
        <v>10</v>
      </c>
      <c r="C330">
        <v>160</v>
      </c>
      <c r="D330">
        <v>254780547</v>
      </c>
      <c r="E330" t="s">
        <v>11</v>
      </c>
      <c r="F330" t="s">
        <v>2128</v>
      </c>
      <c r="G330" t="s">
        <v>11</v>
      </c>
      <c r="H330" t="s">
        <v>2129</v>
      </c>
      <c r="I330" s="3" t="s">
        <v>3862</v>
      </c>
      <c r="J330" s="26" t="s">
        <v>4254</v>
      </c>
      <c r="K330">
        <v>732535</v>
      </c>
      <c r="L330">
        <v>733017</v>
      </c>
      <c r="M330">
        <f t="shared" si="37"/>
        <v>483</v>
      </c>
      <c r="N330">
        <f t="shared" si="40"/>
        <v>0</v>
      </c>
      <c r="O330">
        <f t="shared" si="41"/>
        <v>108</v>
      </c>
      <c r="P330">
        <f t="shared" si="38"/>
        <v>2946</v>
      </c>
      <c r="Q330">
        <f t="shared" si="42"/>
        <v>4</v>
      </c>
      <c r="T330">
        <f t="shared" si="39"/>
        <v>0</v>
      </c>
      <c r="U330">
        <f t="shared" si="36"/>
        <v>2946</v>
      </c>
    </row>
    <row r="331" spans="1:21" x14ac:dyDescent="0.3">
      <c r="A331" t="s">
        <v>2130</v>
      </c>
      <c r="B331" t="s">
        <v>10</v>
      </c>
      <c r="C331">
        <v>423</v>
      </c>
      <c r="D331">
        <v>254780546</v>
      </c>
      <c r="E331" t="s">
        <v>11</v>
      </c>
      <c r="F331" t="s">
        <v>2131</v>
      </c>
      <c r="G331" t="s">
        <v>11</v>
      </c>
      <c r="H331" t="s">
        <v>2132</v>
      </c>
      <c r="I331" s="3" t="s">
        <v>3379</v>
      </c>
      <c r="J331" s="26" t="s">
        <v>4254</v>
      </c>
      <c r="K331">
        <v>733340</v>
      </c>
      <c r="L331">
        <v>734611</v>
      </c>
      <c r="M331">
        <f t="shared" si="37"/>
        <v>1272</v>
      </c>
      <c r="N331">
        <f t="shared" si="40"/>
        <v>0</v>
      </c>
      <c r="O331">
        <f t="shared" si="41"/>
        <v>324</v>
      </c>
      <c r="P331">
        <f t="shared" si="38"/>
        <v>0</v>
      </c>
      <c r="Q331">
        <f t="shared" si="42"/>
        <v>0</v>
      </c>
      <c r="T331">
        <f t="shared" si="39"/>
        <v>0</v>
      </c>
      <c r="U331">
        <f t="shared" si="36"/>
        <v>0</v>
      </c>
    </row>
    <row r="332" spans="1:21" x14ac:dyDescent="0.3">
      <c r="A332" t="s">
        <v>2133</v>
      </c>
      <c r="B332" t="s">
        <v>10</v>
      </c>
      <c r="C332">
        <v>647</v>
      </c>
      <c r="D332">
        <v>254780545</v>
      </c>
      <c r="E332" t="s">
        <v>2134</v>
      </c>
      <c r="F332" t="s">
        <v>2135</v>
      </c>
      <c r="G332" t="s">
        <v>11</v>
      </c>
      <c r="H332" t="s">
        <v>2136</v>
      </c>
      <c r="I332" s="3" t="s">
        <v>3863</v>
      </c>
      <c r="J332" s="26" t="s">
        <v>4254</v>
      </c>
      <c r="K332">
        <v>734770</v>
      </c>
      <c r="L332">
        <v>736713</v>
      </c>
      <c r="M332">
        <f t="shared" si="37"/>
        <v>1944</v>
      </c>
      <c r="N332">
        <f t="shared" si="40"/>
        <v>0</v>
      </c>
      <c r="O332">
        <f t="shared" si="41"/>
        <v>160</v>
      </c>
      <c r="P332">
        <f t="shared" si="38"/>
        <v>0</v>
      </c>
      <c r="Q332">
        <f t="shared" si="42"/>
        <v>1</v>
      </c>
      <c r="T332">
        <f t="shared" si="39"/>
        <v>0</v>
      </c>
      <c r="U332">
        <f t="shared" si="36"/>
        <v>1944</v>
      </c>
    </row>
    <row r="333" spans="1:21" x14ac:dyDescent="0.3">
      <c r="A333" t="s">
        <v>2137</v>
      </c>
      <c r="B333" t="s">
        <v>10</v>
      </c>
      <c r="C333">
        <v>448</v>
      </c>
      <c r="D333">
        <v>254780544</v>
      </c>
      <c r="E333" t="s">
        <v>11</v>
      </c>
      <c r="F333" t="s">
        <v>2138</v>
      </c>
      <c r="G333" t="s">
        <v>11</v>
      </c>
      <c r="H333" t="s">
        <v>2139</v>
      </c>
      <c r="I333" s="3" t="s">
        <v>3864</v>
      </c>
      <c r="J333" s="26" t="s">
        <v>4254</v>
      </c>
      <c r="K333">
        <v>736874</v>
      </c>
      <c r="L333">
        <v>738220</v>
      </c>
      <c r="M333">
        <f t="shared" si="37"/>
        <v>1347</v>
      </c>
      <c r="N333">
        <f t="shared" si="40"/>
        <v>0</v>
      </c>
      <c r="O333">
        <f t="shared" si="41"/>
        <v>162</v>
      </c>
      <c r="P333">
        <f t="shared" si="38"/>
        <v>0</v>
      </c>
      <c r="Q333">
        <f t="shared" si="42"/>
        <v>2</v>
      </c>
      <c r="T333">
        <f t="shared" si="39"/>
        <v>0</v>
      </c>
      <c r="U333">
        <f t="shared" si="36"/>
        <v>3291</v>
      </c>
    </row>
    <row r="334" spans="1:21" x14ac:dyDescent="0.3">
      <c r="A334" t="s">
        <v>2140</v>
      </c>
      <c r="B334" t="s">
        <v>10</v>
      </c>
      <c r="C334">
        <v>131</v>
      </c>
      <c r="D334">
        <v>254780543</v>
      </c>
      <c r="E334" t="s">
        <v>11</v>
      </c>
      <c r="F334" t="s">
        <v>2141</v>
      </c>
      <c r="G334" t="s">
        <v>11</v>
      </c>
      <c r="H334" t="s">
        <v>2142</v>
      </c>
      <c r="I334" s="3" t="s">
        <v>3865</v>
      </c>
      <c r="J334" s="26" t="s">
        <v>4254</v>
      </c>
      <c r="K334">
        <v>738391</v>
      </c>
      <c r="L334">
        <v>738786</v>
      </c>
      <c r="M334">
        <f t="shared" si="37"/>
        <v>396</v>
      </c>
      <c r="N334">
        <f t="shared" si="40"/>
        <v>0</v>
      </c>
      <c r="O334">
        <f t="shared" si="41"/>
        <v>172</v>
      </c>
      <c r="P334">
        <f t="shared" si="38"/>
        <v>0</v>
      </c>
      <c r="Q334">
        <f t="shared" si="42"/>
        <v>3</v>
      </c>
      <c r="T334">
        <f t="shared" si="39"/>
        <v>0</v>
      </c>
      <c r="U334">
        <f t="shared" si="36"/>
        <v>3687</v>
      </c>
    </row>
    <row r="335" spans="1:21" x14ac:dyDescent="0.3">
      <c r="A335" t="s">
        <v>2143</v>
      </c>
      <c r="B335" t="s">
        <v>10</v>
      </c>
      <c r="C335">
        <v>210</v>
      </c>
      <c r="D335">
        <v>254780542</v>
      </c>
      <c r="E335" t="s">
        <v>11</v>
      </c>
      <c r="F335" t="s">
        <v>2144</v>
      </c>
      <c r="G335" t="s">
        <v>11</v>
      </c>
      <c r="H335" t="s">
        <v>2145</v>
      </c>
      <c r="I335" s="3" t="s">
        <v>3379</v>
      </c>
      <c r="J335" s="26" t="s">
        <v>4254</v>
      </c>
      <c r="K335">
        <v>738839</v>
      </c>
      <c r="L335">
        <v>739471</v>
      </c>
      <c r="M335">
        <f t="shared" si="37"/>
        <v>633</v>
      </c>
      <c r="N335">
        <f t="shared" si="40"/>
        <v>0</v>
      </c>
      <c r="O335">
        <f t="shared" si="41"/>
        <v>54</v>
      </c>
      <c r="P335">
        <f t="shared" si="38"/>
        <v>4320</v>
      </c>
      <c r="Q335">
        <f t="shared" si="42"/>
        <v>4</v>
      </c>
      <c r="T335">
        <f t="shared" si="39"/>
        <v>0</v>
      </c>
      <c r="U335">
        <f t="shared" si="36"/>
        <v>4320</v>
      </c>
    </row>
    <row r="336" spans="1:21" x14ac:dyDescent="0.3">
      <c r="A336" t="s">
        <v>2146</v>
      </c>
      <c r="B336" t="s">
        <v>10</v>
      </c>
      <c r="C336">
        <v>44</v>
      </c>
      <c r="D336">
        <v>255764503</v>
      </c>
      <c r="E336" t="s">
        <v>11</v>
      </c>
      <c r="F336" t="s">
        <v>2147</v>
      </c>
      <c r="G336" t="s">
        <v>11</v>
      </c>
      <c r="H336" t="s">
        <v>11</v>
      </c>
      <c r="I336" s="3" t="s">
        <v>3379</v>
      </c>
      <c r="J336" s="26" t="s">
        <v>4254</v>
      </c>
      <c r="K336">
        <v>739987</v>
      </c>
      <c r="L336">
        <v>740121</v>
      </c>
      <c r="M336">
        <f t="shared" si="37"/>
        <v>135</v>
      </c>
      <c r="N336">
        <f t="shared" si="40"/>
        <v>0</v>
      </c>
      <c r="O336">
        <f t="shared" si="41"/>
        <v>517</v>
      </c>
      <c r="P336">
        <f t="shared" si="38"/>
        <v>0</v>
      </c>
      <c r="Q336">
        <f t="shared" si="42"/>
        <v>0</v>
      </c>
      <c r="T336">
        <f t="shared" si="39"/>
        <v>0</v>
      </c>
      <c r="U336">
        <f t="shared" si="36"/>
        <v>0</v>
      </c>
    </row>
    <row r="337" spans="1:21" x14ac:dyDescent="0.3">
      <c r="A337" t="s">
        <v>2157</v>
      </c>
      <c r="B337" t="s">
        <v>10</v>
      </c>
      <c r="C337">
        <v>314</v>
      </c>
      <c r="D337">
        <v>254780536</v>
      </c>
      <c r="E337" t="s">
        <v>11</v>
      </c>
      <c r="F337" t="s">
        <v>2158</v>
      </c>
      <c r="G337" t="s">
        <v>11</v>
      </c>
      <c r="H337" t="s">
        <v>2159</v>
      </c>
      <c r="I337" s="3" t="s">
        <v>3867</v>
      </c>
      <c r="J337" s="26" t="s">
        <v>4254</v>
      </c>
      <c r="K337">
        <v>744229</v>
      </c>
      <c r="L337">
        <v>745173</v>
      </c>
      <c r="M337">
        <f t="shared" si="37"/>
        <v>945</v>
      </c>
      <c r="N337">
        <f t="shared" si="40"/>
        <v>0</v>
      </c>
      <c r="O337">
        <f t="shared" si="41"/>
        <v>4109</v>
      </c>
      <c r="P337">
        <f t="shared" si="38"/>
        <v>0</v>
      </c>
      <c r="Q337">
        <f t="shared" si="42"/>
        <v>0</v>
      </c>
      <c r="T337">
        <f t="shared" si="39"/>
        <v>0</v>
      </c>
      <c r="U337">
        <f t="shared" si="36"/>
        <v>0</v>
      </c>
    </row>
    <row r="338" spans="1:21" x14ac:dyDescent="0.3">
      <c r="A338" t="s">
        <v>2160</v>
      </c>
      <c r="B338" t="s">
        <v>10</v>
      </c>
      <c r="C338">
        <v>247</v>
      </c>
      <c r="D338">
        <v>254780535</v>
      </c>
      <c r="E338" t="s">
        <v>11</v>
      </c>
      <c r="F338" t="s">
        <v>2161</v>
      </c>
      <c r="G338" t="s">
        <v>11</v>
      </c>
      <c r="H338" t="s">
        <v>704</v>
      </c>
      <c r="I338" s="3" t="s">
        <v>3868</v>
      </c>
      <c r="J338" s="26" t="s">
        <v>4254</v>
      </c>
      <c r="K338">
        <v>745186</v>
      </c>
      <c r="L338">
        <v>745929</v>
      </c>
      <c r="M338">
        <f t="shared" si="37"/>
        <v>744</v>
      </c>
      <c r="N338">
        <f t="shared" si="40"/>
        <v>0</v>
      </c>
      <c r="O338">
        <f t="shared" si="41"/>
        <v>14</v>
      </c>
      <c r="P338">
        <f t="shared" si="38"/>
        <v>744</v>
      </c>
      <c r="Q338">
        <f t="shared" si="42"/>
        <v>1</v>
      </c>
      <c r="T338">
        <f t="shared" si="39"/>
        <v>0</v>
      </c>
      <c r="U338">
        <f t="shared" si="36"/>
        <v>744</v>
      </c>
    </row>
    <row r="339" spans="1:21" x14ac:dyDescent="0.3">
      <c r="A339" t="s">
        <v>2162</v>
      </c>
      <c r="B339" t="s">
        <v>10</v>
      </c>
      <c r="C339">
        <v>85</v>
      </c>
      <c r="D339">
        <v>254780534</v>
      </c>
      <c r="E339" t="s">
        <v>2163</v>
      </c>
      <c r="F339" t="s">
        <v>2164</v>
      </c>
      <c r="G339" t="s">
        <v>11</v>
      </c>
      <c r="H339" t="s">
        <v>2165</v>
      </c>
      <c r="I339" s="3" t="s">
        <v>3869</v>
      </c>
      <c r="J339" s="26" t="s">
        <v>4254</v>
      </c>
      <c r="K339">
        <v>746145</v>
      </c>
      <c r="L339">
        <v>746402</v>
      </c>
      <c r="M339">
        <f t="shared" si="37"/>
        <v>258</v>
      </c>
      <c r="N339">
        <f t="shared" si="40"/>
        <v>0</v>
      </c>
      <c r="O339">
        <f t="shared" si="41"/>
        <v>217</v>
      </c>
      <c r="P339">
        <f t="shared" si="38"/>
        <v>0</v>
      </c>
      <c r="Q339">
        <f t="shared" si="42"/>
        <v>0</v>
      </c>
      <c r="T339">
        <f t="shared" si="39"/>
        <v>0</v>
      </c>
      <c r="U339">
        <f t="shared" si="36"/>
        <v>0</v>
      </c>
    </row>
    <row r="340" spans="1:21" x14ac:dyDescent="0.3">
      <c r="A340" t="s">
        <v>2166</v>
      </c>
      <c r="B340" t="s">
        <v>10</v>
      </c>
      <c r="C340">
        <v>423</v>
      </c>
      <c r="D340">
        <v>254780533</v>
      </c>
      <c r="E340" t="s">
        <v>11</v>
      </c>
      <c r="F340" t="s">
        <v>2167</v>
      </c>
      <c r="G340" t="s">
        <v>11</v>
      </c>
      <c r="H340" t="s">
        <v>1108</v>
      </c>
      <c r="I340" s="3" t="s">
        <v>3663</v>
      </c>
      <c r="J340" s="26" t="s">
        <v>4254</v>
      </c>
      <c r="K340">
        <v>746528</v>
      </c>
      <c r="L340">
        <v>747799</v>
      </c>
      <c r="M340">
        <f t="shared" si="37"/>
        <v>1272</v>
      </c>
      <c r="N340">
        <f t="shared" si="40"/>
        <v>0</v>
      </c>
      <c r="O340">
        <f t="shared" si="41"/>
        <v>127</v>
      </c>
      <c r="P340">
        <f t="shared" si="38"/>
        <v>0</v>
      </c>
      <c r="Q340">
        <f t="shared" si="42"/>
        <v>1</v>
      </c>
      <c r="T340">
        <f t="shared" si="39"/>
        <v>0</v>
      </c>
      <c r="U340">
        <f t="shared" si="36"/>
        <v>1272</v>
      </c>
    </row>
    <row r="341" spans="1:21" x14ac:dyDescent="0.3">
      <c r="A341" t="s">
        <v>2168</v>
      </c>
      <c r="B341" t="s">
        <v>10</v>
      </c>
      <c r="C341">
        <v>325</v>
      </c>
      <c r="D341">
        <v>254780532</v>
      </c>
      <c r="E341" t="s">
        <v>11</v>
      </c>
      <c r="F341" t="s">
        <v>2169</v>
      </c>
      <c r="G341" t="s">
        <v>11</v>
      </c>
      <c r="H341" t="s">
        <v>2170</v>
      </c>
      <c r="I341" s="3" t="s">
        <v>3870</v>
      </c>
      <c r="J341" s="26" t="s">
        <v>4254</v>
      </c>
      <c r="K341">
        <v>747913</v>
      </c>
      <c r="L341">
        <v>748890</v>
      </c>
      <c r="M341">
        <f t="shared" si="37"/>
        <v>978</v>
      </c>
      <c r="N341">
        <f t="shared" si="40"/>
        <v>0</v>
      </c>
      <c r="O341">
        <f t="shared" si="41"/>
        <v>115</v>
      </c>
      <c r="P341">
        <f t="shared" si="38"/>
        <v>2250</v>
      </c>
      <c r="Q341">
        <f t="shared" si="42"/>
        <v>2</v>
      </c>
      <c r="T341">
        <f t="shared" si="39"/>
        <v>0</v>
      </c>
      <c r="U341">
        <f t="shared" si="36"/>
        <v>2250</v>
      </c>
    </row>
    <row r="342" spans="1:21" x14ac:dyDescent="0.3">
      <c r="A342" t="s">
        <v>4141</v>
      </c>
      <c r="B342" t="s">
        <v>10</v>
      </c>
      <c r="C342">
        <v>76</v>
      </c>
      <c r="D342">
        <v>346722692</v>
      </c>
      <c r="E342" t="s">
        <v>11</v>
      </c>
      <c r="F342" t="s">
        <v>4142</v>
      </c>
      <c r="G342" t="s">
        <v>11</v>
      </c>
      <c r="H342" t="s">
        <v>11</v>
      </c>
      <c r="I342" t="s">
        <v>4188</v>
      </c>
      <c r="J342" s="1" t="s">
        <v>69</v>
      </c>
      <c r="K342">
        <v>749152</v>
      </c>
      <c r="L342">
        <v>749227</v>
      </c>
      <c r="M342">
        <f t="shared" si="37"/>
        <v>76</v>
      </c>
      <c r="N342">
        <f t="shared" si="40"/>
        <v>0</v>
      </c>
      <c r="O342">
        <f t="shared" si="41"/>
        <v>263</v>
      </c>
      <c r="P342">
        <f t="shared" si="38"/>
        <v>0</v>
      </c>
      <c r="Q342">
        <f t="shared" si="42"/>
        <v>0</v>
      </c>
      <c r="T342">
        <f t="shared" si="39"/>
        <v>1</v>
      </c>
      <c r="U342">
        <f t="shared" si="36"/>
        <v>0</v>
      </c>
    </row>
    <row r="343" spans="1:21" x14ac:dyDescent="0.3">
      <c r="A343" t="s">
        <v>2171</v>
      </c>
      <c r="B343" t="s">
        <v>10</v>
      </c>
      <c r="C343">
        <v>452</v>
      </c>
      <c r="D343">
        <v>254780531</v>
      </c>
      <c r="E343" t="s">
        <v>11</v>
      </c>
      <c r="F343" t="s">
        <v>2172</v>
      </c>
      <c r="G343" t="s">
        <v>11</v>
      </c>
      <c r="H343" t="s">
        <v>2173</v>
      </c>
      <c r="I343" s="3" t="s">
        <v>3871</v>
      </c>
      <c r="J343" s="26" t="s">
        <v>4254</v>
      </c>
      <c r="K343">
        <v>749696</v>
      </c>
      <c r="L343">
        <v>751054</v>
      </c>
      <c r="M343">
        <f t="shared" si="37"/>
        <v>1359</v>
      </c>
      <c r="N343">
        <f t="shared" si="40"/>
        <v>0</v>
      </c>
      <c r="O343">
        <f t="shared" si="41"/>
        <v>470</v>
      </c>
      <c r="P343">
        <f t="shared" si="38"/>
        <v>0</v>
      </c>
      <c r="Q343">
        <f t="shared" si="42"/>
        <v>0</v>
      </c>
      <c r="T343">
        <f t="shared" si="39"/>
        <v>1</v>
      </c>
      <c r="U343">
        <f t="shared" si="36"/>
        <v>0</v>
      </c>
    </row>
    <row r="344" spans="1:21" x14ac:dyDescent="0.3">
      <c r="A344" t="s">
        <v>2174</v>
      </c>
      <c r="B344" t="s">
        <v>10</v>
      </c>
      <c r="C344">
        <v>216</v>
      </c>
      <c r="D344">
        <v>254780530</v>
      </c>
      <c r="E344" t="s">
        <v>11</v>
      </c>
      <c r="F344" t="s">
        <v>2175</v>
      </c>
      <c r="G344" t="s">
        <v>11</v>
      </c>
      <c r="H344" t="s">
        <v>11</v>
      </c>
      <c r="I344" s="3" t="s">
        <v>3379</v>
      </c>
      <c r="J344" s="26" t="s">
        <v>4254</v>
      </c>
      <c r="K344">
        <v>751227</v>
      </c>
      <c r="L344">
        <v>751877</v>
      </c>
      <c r="M344">
        <f t="shared" si="37"/>
        <v>651</v>
      </c>
      <c r="N344">
        <f t="shared" si="40"/>
        <v>0</v>
      </c>
      <c r="O344">
        <f t="shared" si="41"/>
        <v>174</v>
      </c>
      <c r="P344">
        <f t="shared" si="38"/>
        <v>0</v>
      </c>
      <c r="Q344">
        <f t="shared" si="42"/>
        <v>1</v>
      </c>
      <c r="T344">
        <f t="shared" si="39"/>
        <v>0</v>
      </c>
      <c r="U344">
        <f t="shared" si="36"/>
        <v>651</v>
      </c>
    </row>
    <row r="345" spans="1:21" x14ac:dyDescent="0.3">
      <c r="A345" t="s">
        <v>2176</v>
      </c>
      <c r="B345" t="s">
        <v>10</v>
      </c>
      <c r="C345">
        <v>343</v>
      </c>
      <c r="D345">
        <v>254780529</v>
      </c>
      <c r="E345" t="s">
        <v>11</v>
      </c>
      <c r="F345" t="s">
        <v>2177</v>
      </c>
      <c r="G345" t="s">
        <v>11</v>
      </c>
      <c r="H345" t="s">
        <v>2178</v>
      </c>
      <c r="I345" s="3" t="s">
        <v>3872</v>
      </c>
      <c r="J345" s="26" t="s">
        <v>4254</v>
      </c>
      <c r="K345">
        <v>751874</v>
      </c>
      <c r="L345">
        <v>752905</v>
      </c>
      <c r="M345">
        <f t="shared" si="37"/>
        <v>1032</v>
      </c>
      <c r="N345">
        <f t="shared" si="40"/>
        <v>0</v>
      </c>
      <c r="O345">
        <f t="shared" si="41"/>
        <v>-2</v>
      </c>
      <c r="P345">
        <f t="shared" si="38"/>
        <v>0</v>
      </c>
      <c r="Q345">
        <f t="shared" si="42"/>
        <v>2</v>
      </c>
      <c r="T345">
        <f t="shared" si="39"/>
        <v>0</v>
      </c>
      <c r="U345">
        <f t="shared" si="36"/>
        <v>1683</v>
      </c>
    </row>
    <row r="346" spans="1:21" x14ac:dyDescent="0.3">
      <c r="A346" t="s">
        <v>2179</v>
      </c>
      <c r="B346" t="s">
        <v>10</v>
      </c>
      <c r="C346">
        <v>396</v>
      </c>
      <c r="D346">
        <v>254780528</v>
      </c>
      <c r="E346" t="s">
        <v>11</v>
      </c>
      <c r="F346" t="s">
        <v>2180</v>
      </c>
      <c r="G346" t="s">
        <v>11</v>
      </c>
      <c r="H346" t="s">
        <v>11</v>
      </c>
      <c r="I346" s="3" t="s">
        <v>3873</v>
      </c>
      <c r="J346" s="26" t="s">
        <v>4254</v>
      </c>
      <c r="K346">
        <v>752914</v>
      </c>
      <c r="L346">
        <v>754104</v>
      </c>
      <c r="M346">
        <f t="shared" si="37"/>
        <v>1191</v>
      </c>
      <c r="N346">
        <f t="shared" si="40"/>
        <v>0</v>
      </c>
      <c r="O346">
        <f t="shared" si="41"/>
        <v>10</v>
      </c>
      <c r="P346">
        <f t="shared" si="38"/>
        <v>0</v>
      </c>
      <c r="Q346">
        <f t="shared" si="42"/>
        <v>3</v>
      </c>
      <c r="T346">
        <f t="shared" si="39"/>
        <v>0</v>
      </c>
      <c r="U346">
        <f t="shared" si="36"/>
        <v>2874</v>
      </c>
    </row>
    <row r="347" spans="1:21" x14ac:dyDescent="0.3">
      <c r="A347" t="s">
        <v>2181</v>
      </c>
      <c r="B347" t="s">
        <v>10</v>
      </c>
      <c r="C347">
        <v>397</v>
      </c>
      <c r="D347">
        <v>254780527</v>
      </c>
      <c r="E347" t="s">
        <v>11</v>
      </c>
      <c r="F347" t="s">
        <v>2182</v>
      </c>
      <c r="G347" t="s">
        <v>11</v>
      </c>
      <c r="H347" t="s">
        <v>11</v>
      </c>
      <c r="I347" s="3" t="s">
        <v>3379</v>
      </c>
      <c r="J347" s="26" t="s">
        <v>4254</v>
      </c>
      <c r="K347">
        <v>754108</v>
      </c>
      <c r="L347">
        <v>755301</v>
      </c>
      <c r="M347">
        <f t="shared" si="37"/>
        <v>1194</v>
      </c>
      <c r="N347">
        <f t="shared" si="40"/>
        <v>0</v>
      </c>
      <c r="O347">
        <f t="shared" si="41"/>
        <v>5</v>
      </c>
      <c r="P347">
        <f t="shared" si="38"/>
        <v>4068</v>
      </c>
      <c r="Q347">
        <f t="shared" si="42"/>
        <v>4</v>
      </c>
      <c r="T347">
        <f t="shared" si="39"/>
        <v>0</v>
      </c>
      <c r="U347">
        <f t="shared" si="36"/>
        <v>4068</v>
      </c>
    </row>
    <row r="348" spans="1:21" x14ac:dyDescent="0.3">
      <c r="A348" t="s">
        <v>2183</v>
      </c>
      <c r="B348" t="s">
        <v>10</v>
      </c>
      <c r="C348">
        <v>223</v>
      </c>
      <c r="D348">
        <v>254780526</v>
      </c>
      <c r="E348" t="s">
        <v>2184</v>
      </c>
      <c r="F348" t="s">
        <v>2185</v>
      </c>
      <c r="G348" t="s">
        <v>11</v>
      </c>
      <c r="H348" t="s">
        <v>2186</v>
      </c>
      <c r="I348" s="3" t="s">
        <v>3495</v>
      </c>
      <c r="J348" s="26" t="s">
        <v>4254</v>
      </c>
      <c r="K348">
        <v>756252</v>
      </c>
      <c r="L348">
        <v>756923</v>
      </c>
      <c r="M348">
        <f t="shared" si="37"/>
        <v>672</v>
      </c>
      <c r="N348">
        <f t="shared" si="40"/>
        <v>0</v>
      </c>
      <c r="O348">
        <f t="shared" si="41"/>
        <v>952</v>
      </c>
      <c r="P348">
        <f t="shared" si="38"/>
        <v>0</v>
      </c>
      <c r="Q348">
        <f t="shared" si="42"/>
        <v>0</v>
      </c>
      <c r="T348">
        <f t="shared" si="39"/>
        <v>0</v>
      </c>
      <c r="U348">
        <f t="shared" si="36"/>
        <v>0</v>
      </c>
    </row>
    <row r="349" spans="1:21" x14ac:dyDescent="0.3">
      <c r="A349" t="s">
        <v>2187</v>
      </c>
      <c r="B349" t="s">
        <v>10</v>
      </c>
      <c r="C349">
        <v>421</v>
      </c>
      <c r="D349">
        <v>254780525</v>
      </c>
      <c r="E349" t="s">
        <v>2188</v>
      </c>
      <c r="F349" t="s">
        <v>2189</v>
      </c>
      <c r="G349" t="s">
        <v>11</v>
      </c>
      <c r="H349" t="s">
        <v>2190</v>
      </c>
      <c r="I349" s="3" t="s">
        <v>3874</v>
      </c>
      <c r="J349" s="26" t="s">
        <v>4254</v>
      </c>
      <c r="K349">
        <v>757006</v>
      </c>
      <c r="L349">
        <v>758271</v>
      </c>
      <c r="M349">
        <f t="shared" si="37"/>
        <v>1266</v>
      </c>
      <c r="N349">
        <f t="shared" si="40"/>
        <v>0</v>
      </c>
      <c r="O349">
        <f t="shared" si="41"/>
        <v>84</v>
      </c>
      <c r="P349">
        <f t="shared" si="38"/>
        <v>0</v>
      </c>
      <c r="Q349">
        <f t="shared" si="42"/>
        <v>1</v>
      </c>
      <c r="T349">
        <f t="shared" si="39"/>
        <v>0</v>
      </c>
      <c r="U349">
        <f t="shared" si="36"/>
        <v>1266</v>
      </c>
    </row>
    <row r="350" spans="1:21" x14ac:dyDescent="0.3">
      <c r="A350" t="s">
        <v>2191</v>
      </c>
      <c r="B350" t="s">
        <v>10</v>
      </c>
      <c r="C350">
        <v>480</v>
      </c>
      <c r="D350">
        <v>254780524</v>
      </c>
      <c r="E350" t="s">
        <v>2192</v>
      </c>
      <c r="F350" t="s">
        <v>2193</v>
      </c>
      <c r="G350" t="s">
        <v>11</v>
      </c>
      <c r="H350" t="s">
        <v>2194</v>
      </c>
      <c r="I350" s="3" t="s">
        <v>3875</v>
      </c>
      <c r="J350" s="26" t="s">
        <v>4254</v>
      </c>
      <c r="K350">
        <v>758295</v>
      </c>
      <c r="L350">
        <v>759737</v>
      </c>
      <c r="M350">
        <f t="shared" si="37"/>
        <v>1443</v>
      </c>
      <c r="N350">
        <f t="shared" si="40"/>
        <v>0</v>
      </c>
      <c r="O350">
        <f t="shared" si="41"/>
        <v>25</v>
      </c>
      <c r="P350">
        <f t="shared" si="38"/>
        <v>0</v>
      </c>
      <c r="Q350">
        <f t="shared" si="42"/>
        <v>2</v>
      </c>
      <c r="T350">
        <f t="shared" si="39"/>
        <v>0</v>
      </c>
      <c r="U350">
        <f t="shared" si="36"/>
        <v>2709</v>
      </c>
    </row>
    <row r="351" spans="1:21" x14ac:dyDescent="0.3">
      <c r="A351" t="s">
        <v>2195</v>
      </c>
      <c r="B351" t="s">
        <v>10</v>
      </c>
      <c r="C351">
        <v>357</v>
      </c>
      <c r="D351">
        <v>254780523</v>
      </c>
      <c r="E351" t="s">
        <v>2196</v>
      </c>
      <c r="F351" t="s">
        <v>2197</v>
      </c>
      <c r="G351" t="s">
        <v>11</v>
      </c>
      <c r="H351" t="s">
        <v>2173</v>
      </c>
      <c r="I351" s="3" t="s">
        <v>3876</v>
      </c>
      <c r="J351" s="26" t="s">
        <v>4254</v>
      </c>
      <c r="K351">
        <v>759741</v>
      </c>
      <c r="L351">
        <v>760814</v>
      </c>
      <c r="M351">
        <f t="shared" si="37"/>
        <v>1074</v>
      </c>
      <c r="N351">
        <f t="shared" si="40"/>
        <v>0</v>
      </c>
      <c r="O351">
        <f t="shared" si="41"/>
        <v>5</v>
      </c>
      <c r="P351">
        <f t="shared" si="38"/>
        <v>0</v>
      </c>
      <c r="Q351">
        <f t="shared" si="42"/>
        <v>3</v>
      </c>
      <c r="T351">
        <f t="shared" si="39"/>
        <v>0</v>
      </c>
      <c r="U351">
        <f t="shared" si="36"/>
        <v>3783</v>
      </c>
    </row>
    <row r="352" spans="1:21" x14ac:dyDescent="0.3">
      <c r="A352" t="s">
        <v>2198</v>
      </c>
      <c r="B352" t="s">
        <v>10</v>
      </c>
      <c r="C352">
        <v>114</v>
      </c>
      <c r="D352">
        <v>254780522</v>
      </c>
      <c r="E352" t="s">
        <v>2199</v>
      </c>
      <c r="F352" t="s">
        <v>2200</v>
      </c>
      <c r="G352" t="s">
        <v>11</v>
      </c>
      <c r="H352" t="s">
        <v>2201</v>
      </c>
      <c r="I352" s="3" t="s">
        <v>3877</v>
      </c>
      <c r="J352" s="26" t="s">
        <v>4254</v>
      </c>
      <c r="K352">
        <v>760845</v>
      </c>
      <c r="L352">
        <v>761189</v>
      </c>
      <c r="M352">
        <f t="shared" si="37"/>
        <v>345</v>
      </c>
      <c r="N352">
        <f t="shared" si="40"/>
        <v>0</v>
      </c>
      <c r="O352">
        <f t="shared" si="41"/>
        <v>32</v>
      </c>
      <c r="P352">
        <f t="shared" si="38"/>
        <v>0</v>
      </c>
      <c r="Q352">
        <f t="shared" si="42"/>
        <v>4</v>
      </c>
      <c r="T352">
        <f t="shared" si="39"/>
        <v>0</v>
      </c>
      <c r="U352">
        <f t="shared" si="36"/>
        <v>4128</v>
      </c>
    </row>
    <row r="353" spans="1:21" x14ac:dyDescent="0.3">
      <c r="A353" t="s">
        <v>2202</v>
      </c>
      <c r="B353" t="s">
        <v>10</v>
      </c>
      <c r="C353">
        <v>153</v>
      </c>
      <c r="D353">
        <v>254780521</v>
      </c>
      <c r="E353" t="s">
        <v>2203</v>
      </c>
      <c r="F353" t="s">
        <v>2204</v>
      </c>
      <c r="G353" t="s">
        <v>11</v>
      </c>
      <c r="H353" t="s">
        <v>2205</v>
      </c>
      <c r="I353" s="3" t="s">
        <v>3878</v>
      </c>
      <c r="J353" s="26" t="s">
        <v>4254</v>
      </c>
      <c r="K353">
        <v>761186</v>
      </c>
      <c r="L353">
        <v>761647</v>
      </c>
      <c r="M353">
        <f t="shared" si="37"/>
        <v>462</v>
      </c>
      <c r="N353">
        <f t="shared" si="40"/>
        <v>0</v>
      </c>
      <c r="O353">
        <f t="shared" si="41"/>
        <v>-2</v>
      </c>
      <c r="P353">
        <f t="shared" si="38"/>
        <v>0</v>
      </c>
      <c r="Q353">
        <f t="shared" si="42"/>
        <v>5</v>
      </c>
      <c r="T353">
        <f t="shared" si="39"/>
        <v>0</v>
      </c>
      <c r="U353">
        <f t="shared" si="36"/>
        <v>4590</v>
      </c>
    </row>
    <row r="354" spans="1:21" x14ac:dyDescent="0.3">
      <c r="A354" t="s">
        <v>2206</v>
      </c>
      <c r="B354" t="s">
        <v>10</v>
      </c>
      <c r="C354">
        <v>131</v>
      </c>
      <c r="D354">
        <v>254780520</v>
      </c>
      <c r="E354" t="s">
        <v>2207</v>
      </c>
      <c r="F354" t="s">
        <v>2208</v>
      </c>
      <c r="G354" t="s">
        <v>11</v>
      </c>
      <c r="H354" t="s">
        <v>2209</v>
      </c>
      <c r="I354" s="3" t="s">
        <v>3879</v>
      </c>
      <c r="J354" s="26" t="s">
        <v>4254</v>
      </c>
      <c r="K354">
        <v>761626</v>
      </c>
      <c r="L354">
        <v>762021</v>
      </c>
      <c r="M354">
        <f t="shared" si="37"/>
        <v>396</v>
      </c>
      <c r="N354">
        <f t="shared" si="40"/>
        <v>0</v>
      </c>
      <c r="O354">
        <f t="shared" si="41"/>
        <v>-20</v>
      </c>
      <c r="P354">
        <f t="shared" si="38"/>
        <v>0</v>
      </c>
      <c r="Q354">
        <f t="shared" si="42"/>
        <v>6</v>
      </c>
      <c r="T354">
        <f t="shared" si="39"/>
        <v>0</v>
      </c>
      <c r="U354">
        <f t="shared" si="36"/>
        <v>4986</v>
      </c>
    </row>
    <row r="355" spans="1:21" x14ac:dyDescent="0.3">
      <c r="A355" t="s">
        <v>2210</v>
      </c>
      <c r="B355" t="s">
        <v>10</v>
      </c>
      <c r="C355">
        <v>88</v>
      </c>
      <c r="D355">
        <v>254780519</v>
      </c>
      <c r="E355" t="s">
        <v>2211</v>
      </c>
      <c r="F355" t="s">
        <v>2212</v>
      </c>
      <c r="G355" t="s">
        <v>11</v>
      </c>
      <c r="H355" t="s">
        <v>2213</v>
      </c>
      <c r="I355" s="3" t="s">
        <v>3880</v>
      </c>
      <c r="J355" s="26" t="s">
        <v>4254</v>
      </c>
      <c r="K355">
        <v>762074</v>
      </c>
      <c r="L355">
        <v>762340</v>
      </c>
      <c r="M355">
        <f t="shared" si="37"/>
        <v>267</v>
      </c>
      <c r="N355">
        <f t="shared" si="40"/>
        <v>0</v>
      </c>
      <c r="O355">
        <f t="shared" si="41"/>
        <v>54</v>
      </c>
      <c r="P355">
        <f t="shared" si="38"/>
        <v>0</v>
      </c>
      <c r="Q355">
        <f t="shared" si="42"/>
        <v>7</v>
      </c>
      <c r="T355">
        <f t="shared" si="39"/>
        <v>0</v>
      </c>
      <c r="U355">
        <f t="shared" si="36"/>
        <v>5253</v>
      </c>
    </row>
    <row r="356" spans="1:21" x14ac:dyDescent="0.3">
      <c r="A356" t="s">
        <v>2214</v>
      </c>
      <c r="B356" t="s">
        <v>10</v>
      </c>
      <c r="C356">
        <v>48</v>
      </c>
      <c r="D356">
        <v>254780518</v>
      </c>
      <c r="E356" t="s">
        <v>11</v>
      </c>
      <c r="F356" t="s">
        <v>2215</v>
      </c>
      <c r="G356" t="s">
        <v>11</v>
      </c>
      <c r="H356" t="s">
        <v>11</v>
      </c>
      <c r="I356" s="3" t="s">
        <v>3379</v>
      </c>
      <c r="J356" s="26" t="s">
        <v>4254</v>
      </c>
      <c r="K356">
        <v>762351</v>
      </c>
      <c r="L356">
        <v>762497</v>
      </c>
      <c r="M356">
        <f t="shared" si="37"/>
        <v>147</v>
      </c>
      <c r="N356">
        <f t="shared" si="40"/>
        <v>0</v>
      </c>
      <c r="O356">
        <f t="shared" si="41"/>
        <v>12</v>
      </c>
      <c r="P356">
        <f t="shared" si="38"/>
        <v>5400</v>
      </c>
      <c r="Q356">
        <f t="shared" si="42"/>
        <v>8</v>
      </c>
      <c r="T356">
        <f t="shared" si="39"/>
        <v>0</v>
      </c>
      <c r="U356">
        <f t="shared" si="36"/>
        <v>5400</v>
      </c>
    </row>
    <row r="357" spans="1:21" x14ac:dyDescent="0.3">
      <c r="A357" t="s">
        <v>2227</v>
      </c>
      <c r="B357" t="s">
        <v>10</v>
      </c>
      <c r="C357">
        <v>692</v>
      </c>
      <c r="D357">
        <v>254780512</v>
      </c>
      <c r="E357" t="s">
        <v>2228</v>
      </c>
      <c r="F357" t="s">
        <v>2229</v>
      </c>
      <c r="G357" t="s">
        <v>11</v>
      </c>
      <c r="H357" t="s">
        <v>2230</v>
      </c>
      <c r="I357" s="3" t="s">
        <v>3884</v>
      </c>
      <c r="J357" s="26" t="s">
        <v>4254</v>
      </c>
      <c r="K357">
        <v>764293</v>
      </c>
      <c r="L357">
        <v>766371</v>
      </c>
      <c r="M357">
        <f t="shared" si="37"/>
        <v>2079</v>
      </c>
      <c r="N357">
        <f t="shared" si="40"/>
        <v>0</v>
      </c>
      <c r="O357">
        <f t="shared" si="41"/>
        <v>1797</v>
      </c>
      <c r="P357">
        <f t="shared" si="38"/>
        <v>0</v>
      </c>
      <c r="Q357">
        <f t="shared" si="42"/>
        <v>0</v>
      </c>
      <c r="T357">
        <f t="shared" si="39"/>
        <v>0</v>
      </c>
      <c r="U357">
        <f t="shared" si="36"/>
        <v>0</v>
      </c>
    </row>
    <row r="358" spans="1:21" x14ac:dyDescent="0.3">
      <c r="A358" t="s">
        <v>2231</v>
      </c>
      <c r="B358" t="s">
        <v>10</v>
      </c>
      <c r="C358">
        <v>248</v>
      </c>
      <c r="D358">
        <v>254780511</v>
      </c>
      <c r="E358" t="s">
        <v>2232</v>
      </c>
      <c r="F358" t="s">
        <v>2233</v>
      </c>
      <c r="G358" t="s">
        <v>11</v>
      </c>
      <c r="H358" t="s">
        <v>2234</v>
      </c>
      <c r="I358" s="3" t="s">
        <v>3885</v>
      </c>
      <c r="J358" s="26" t="s">
        <v>4254</v>
      </c>
      <c r="K358">
        <v>766368</v>
      </c>
      <c r="L358">
        <v>767114</v>
      </c>
      <c r="M358">
        <f t="shared" si="37"/>
        <v>747</v>
      </c>
      <c r="N358">
        <f t="shared" si="40"/>
        <v>0</v>
      </c>
      <c r="O358">
        <f t="shared" si="41"/>
        <v>-2</v>
      </c>
      <c r="P358">
        <f t="shared" si="38"/>
        <v>0</v>
      </c>
      <c r="Q358">
        <f t="shared" si="42"/>
        <v>1</v>
      </c>
      <c r="T358">
        <f t="shared" si="39"/>
        <v>0</v>
      </c>
      <c r="U358">
        <f t="shared" si="36"/>
        <v>747</v>
      </c>
    </row>
    <row r="359" spans="1:21" x14ac:dyDescent="0.3">
      <c r="A359" t="s">
        <v>2235</v>
      </c>
      <c r="B359" t="s">
        <v>10</v>
      </c>
      <c r="C359">
        <v>137</v>
      </c>
      <c r="D359">
        <v>254780510</v>
      </c>
      <c r="E359" t="s">
        <v>11</v>
      </c>
      <c r="F359" t="s">
        <v>2236</v>
      </c>
      <c r="G359" t="s">
        <v>11</v>
      </c>
      <c r="H359" t="s">
        <v>11</v>
      </c>
      <c r="I359" s="3" t="s">
        <v>3379</v>
      </c>
      <c r="J359" s="26" t="s">
        <v>4254</v>
      </c>
      <c r="K359">
        <v>767134</v>
      </c>
      <c r="L359">
        <v>767547</v>
      </c>
      <c r="M359">
        <f t="shared" si="37"/>
        <v>414</v>
      </c>
      <c r="N359">
        <f t="shared" si="40"/>
        <v>0</v>
      </c>
      <c r="O359">
        <f t="shared" si="41"/>
        <v>21</v>
      </c>
      <c r="P359">
        <f t="shared" si="38"/>
        <v>0</v>
      </c>
      <c r="Q359">
        <f t="shared" si="42"/>
        <v>2</v>
      </c>
      <c r="T359">
        <f t="shared" si="39"/>
        <v>0</v>
      </c>
      <c r="U359">
        <f t="shared" si="36"/>
        <v>1161</v>
      </c>
    </row>
    <row r="360" spans="1:21" x14ac:dyDescent="0.3">
      <c r="A360" t="s">
        <v>2237</v>
      </c>
      <c r="B360" t="s">
        <v>10</v>
      </c>
      <c r="C360">
        <v>112</v>
      </c>
      <c r="D360">
        <v>254780509</v>
      </c>
      <c r="E360" t="s">
        <v>11</v>
      </c>
      <c r="F360" t="s">
        <v>2238</v>
      </c>
      <c r="G360" t="s">
        <v>11</v>
      </c>
      <c r="H360" t="s">
        <v>11</v>
      </c>
      <c r="I360" s="3" t="s">
        <v>3379</v>
      </c>
      <c r="J360" s="26" t="s">
        <v>4254</v>
      </c>
      <c r="K360">
        <v>767582</v>
      </c>
      <c r="L360">
        <v>767920</v>
      </c>
      <c r="M360">
        <f t="shared" si="37"/>
        <v>339</v>
      </c>
      <c r="N360">
        <f t="shared" si="40"/>
        <v>0</v>
      </c>
      <c r="O360">
        <f t="shared" si="41"/>
        <v>36</v>
      </c>
      <c r="P360">
        <f t="shared" si="38"/>
        <v>0</v>
      </c>
      <c r="Q360">
        <f t="shared" si="42"/>
        <v>3</v>
      </c>
      <c r="T360">
        <f t="shared" si="39"/>
        <v>0</v>
      </c>
      <c r="U360">
        <f t="shared" si="36"/>
        <v>1500</v>
      </c>
    </row>
    <row r="361" spans="1:21" x14ac:dyDescent="0.3">
      <c r="A361" t="s">
        <v>2239</v>
      </c>
      <c r="B361" t="s">
        <v>10</v>
      </c>
      <c r="C361">
        <v>123</v>
      </c>
      <c r="D361">
        <v>254780508</v>
      </c>
      <c r="E361" t="s">
        <v>11</v>
      </c>
      <c r="F361" t="s">
        <v>2240</v>
      </c>
      <c r="G361" t="s">
        <v>11</v>
      </c>
      <c r="H361" t="s">
        <v>11</v>
      </c>
      <c r="I361" s="3" t="s">
        <v>3379</v>
      </c>
      <c r="J361" s="26" t="s">
        <v>4254</v>
      </c>
      <c r="K361">
        <v>767996</v>
      </c>
      <c r="L361">
        <v>768367</v>
      </c>
      <c r="M361">
        <f t="shared" si="37"/>
        <v>372</v>
      </c>
      <c r="N361">
        <f t="shared" si="40"/>
        <v>0</v>
      </c>
      <c r="O361">
        <f t="shared" si="41"/>
        <v>77</v>
      </c>
      <c r="P361">
        <f t="shared" si="38"/>
        <v>0</v>
      </c>
      <c r="Q361">
        <f t="shared" si="42"/>
        <v>4</v>
      </c>
      <c r="T361">
        <f t="shared" si="39"/>
        <v>0</v>
      </c>
      <c r="U361">
        <f t="shared" si="36"/>
        <v>1872</v>
      </c>
    </row>
    <row r="362" spans="1:21" x14ac:dyDescent="0.3">
      <c r="A362" t="s">
        <v>2241</v>
      </c>
      <c r="B362" t="s">
        <v>10</v>
      </c>
      <c r="C362">
        <v>176</v>
      </c>
      <c r="D362">
        <v>254780507</v>
      </c>
      <c r="E362" t="s">
        <v>11</v>
      </c>
      <c r="F362" t="s">
        <v>2242</v>
      </c>
      <c r="G362" t="s">
        <v>11</v>
      </c>
      <c r="H362" t="s">
        <v>11</v>
      </c>
      <c r="I362" s="3" t="s">
        <v>3379</v>
      </c>
      <c r="J362" s="26" t="s">
        <v>4254</v>
      </c>
      <c r="K362">
        <v>768513</v>
      </c>
      <c r="L362">
        <v>769043</v>
      </c>
      <c r="M362">
        <f t="shared" si="37"/>
        <v>531</v>
      </c>
      <c r="N362">
        <f t="shared" si="40"/>
        <v>0</v>
      </c>
      <c r="O362">
        <f t="shared" si="41"/>
        <v>147</v>
      </c>
      <c r="P362">
        <f t="shared" si="38"/>
        <v>2403</v>
      </c>
      <c r="Q362">
        <f t="shared" si="42"/>
        <v>5</v>
      </c>
      <c r="T362">
        <f t="shared" si="39"/>
        <v>0</v>
      </c>
      <c r="U362">
        <f t="shared" si="36"/>
        <v>2403</v>
      </c>
    </row>
    <row r="363" spans="1:21" x14ac:dyDescent="0.3">
      <c r="A363" t="s">
        <v>2243</v>
      </c>
      <c r="B363" t="s">
        <v>10</v>
      </c>
      <c r="C363">
        <v>306</v>
      </c>
      <c r="D363">
        <v>254780506</v>
      </c>
      <c r="E363" t="s">
        <v>2244</v>
      </c>
      <c r="F363" t="s">
        <v>2245</v>
      </c>
      <c r="G363" t="s">
        <v>11</v>
      </c>
      <c r="H363" t="s">
        <v>2246</v>
      </c>
      <c r="I363" s="3" t="s">
        <v>3886</v>
      </c>
      <c r="J363" s="26" t="s">
        <v>4254</v>
      </c>
      <c r="K363">
        <v>769318</v>
      </c>
      <c r="L363">
        <v>770238</v>
      </c>
      <c r="M363">
        <f t="shared" si="37"/>
        <v>921</v>
      </c>
      <c r="N363">
        <f t="shared" si="40"/>
        <v>0</v>
      </c>
      <c r="O363">
        <f t="shared" si="41"/>
        <v>276</v>
      </c>
      <c r="P363">
        <f t="shared" si="38"/>
        <v>0</v>
      </c>
      <c r="Q363">
        <f t="shared" si="42"/>
        <v>0</v>
      </c>
      <c r="T363">
        <f t="shared" si="39"/>
        <v>0</v>
      </c>
      <c r="U363">
        <f t="shared" si="36"/>
        <v>0</v>
      </c>
    </row>
    <row r="364" spans="1:21" x14ac:dyDescent="0.3">
      <c r="A364" t="s">
        <v>2263</v>
      </c>
      <c r="B364" t="s">
        <v>10</v>
      </c>
      <c r="C364">
        <v>167</v>
      </c>
      <c r="D364">
        <v>254780499</v>
      </c>
      <c r="E364" t="s">
        <v>11</v>
      </c>
      <c r="F364" t="s">
        <v>2264</v>
      </c>
      <c r="G364" t="s">
        <v>11</v>
      </c>
      <c r="H364" t="s">
        <v>2265</v>
      </c>
      <c r="I364" s="3" t="s">
        <v>3379</v>
      </c>
      <c r="J364" s="26" t="s">
        <v>4254</v>
      </c>
      <c r="K364">
        <v>778647</v>
      </c>
      <c r="L364">
        <v>779150</v>
      </c>
      <c r="M364">
        <f t="shared" si="37"/>
        <v>504</v>
      </c>
      <c r="N364">
        <f t="shared" si="40"/>
        <v>0</v>
      </c>
      <c r="O364">
        <f t="shared" si="41"/>
        <v>8410</v>
      </c>
      <c r="P364">
        <f t="shared" si="38"/>
        <v>0</v>
      </c>
      <c r="Q364">
        <f t="shared" si="42"/>
        <v>0</v>
      </c>
      <c r="T364">
        <f t="shared" si="39"/>
        <v>0</v>
      </c>
      <c r="U364">
        <f t="shared" si="36"/>
        <v>0</v>
      </c>
    </row>
    <row r="365" spans="1:21" x14ac:dyDescent="0.3">
      <c r="A365" t="s">
        <v>2266</v>
      </c>
      <c r="B365" t="s">
        <v>10</v>
      </c>
      <c r="C365">
        <v>364</v>
      </c>
      <c r="D365">
        <v>254780498</v>
      </c>
      <c r="E365" t="s">
        <v>11</v>
      </c>
      <c r="F365" t="s">
        <v>2267</v>
      </c>
      <c r="G365" t="s">
        <v>11</v>
      </c>
      <c r="H365" t="s">
        <v>2268</v>
      </c>
      <c r="I365" s="3" t="s">
        <v>3891</v>
      </c>
      <c r="J365" s="26" t="s">
        <v>4254</v>
      </c>
      <c r="K365">
        <v>779279</v>
      </c>
      <c r="L365">
        <v>780373</v>
      </c>
      <c r="M365">
        <f t="shared" si="37"/>
        <v>1095</v>
      </c>
      <c r="N365">
        <f t="shared" si="40"/>
        <v>0</v>
      </c>
      <c r="O365">
        <f t="shared" si="41"/>
        <v>130</v>
      </c>
      <c r="P365">
        <f t="shared" si="38"/>
        <v>0</v>
      </c>
      <c r="Q365">
        <f t="shared" si="42"/>
        <v>1</v>
      </c>
      <c r="T365">
        <f t="shared" si="39"/>
        <v>0</v>
      </c>
      <c r="U365">
        <f t="shared" si="36"/>
        <v>1095</v>
      </c>
    </row>
    <row r="366" spans="1:21" x14ac:dyDescent="0.3">
      <c r="A366" t="s">
        <v>2269</v>
      </c>
      <c r="B366" t="s">
        <v>10</v>
      </c>
      <c r="C366">
        <v>324</v>
      </c>
      <c r="D366">
        <v>254780497</v>
      </c>
      <c r="E366" t="s">
        <v>2270</v>
      </c>
      <c r="F366" t="s">
        <v>2271</v>
      </c>
      <c r="G366" t="s">
        <v>11</v>
      </c>
      <c r="H366" t="s">
        <v>1203</v>
      </c>
      <c r="I366" s="3" t="s">
        <v>3892</v>
      </c>
      <c r="J366" s="26" t="s">
        <v>4254</v>
      </c>
      <c r="K366">
        <v>780379</v>
      </c>
      <c r="L366">
        <v>781353</v>
      </c>
      <c r="M366">
        <f t="shared" si="37"/>
        <v>975</v>
      </c>
      <c r="N366">
        <f t="shared" si="40"/>
        <v>0</v>
      </c>
      <c r="O366">
        <f t="shared" si="41"/>
        <v>7</v>
      </c>
      <c r="P366">
        <f t="shared" si="38"/>
        <v>0</v>
      </c>
      <c r="Q366">
        <f t="shared" si="42"/>
        <v>2</v>
      </c>
      <c r="T366">
        <f t="shared" si="39"/>
        <v>0</v>
      </c>
      <c r="U366">
        <f t="shared" si="36"/>
        <v>2070</v>
      </c>
    </row>
    <row r="367" spans="1:21" x14ac:dyDescent="0.3">
      <c r="A367" t="s">
        <v>2272</v>
      </c>
      <c r="B367" t="s">
        <v>10</v>
      </c>
      <c r="C367">
        <v>114</v>
      </c>
      <c r="D367">
        <v>254780496</v>
      </c>
      <c r="E367" t="s">
        <v>2273</v>
      </c>
      <c r="F367" t="s">
        <v>2274</v>
      </c>
      <c r="G367" t="s">
        <v>11</v>
      </c>
      <c r="H367" t="s">
        <v>1506</v>
      </c>
      <c r="I367" s="3" t="s">
        <v>3893</v>
      </c>
      <c r="J367" s="26" t="s">
        <v>4254</v>
      </c>
      <c r="K367">
        <v>781420</v>
      </c>
      <c r="L367">
        <v>781764</v>
      </c>
      <c r="M367">
        <f t="shared" si="37"/>
        <v>345</v>
      </c>
      <c r="N367">
        <f t="shared" si="40"/>
        <v>0</v>
      </c>
      <c r="O367">
        <f t="shared" si="41"/>
        <v>68</v>
      </c>
      <c r="P367">
        <f t="shared" si="38"/>
        <v>2415</v>
      </c>
      <c r="Q367">
        <f t="shared" si="42"/>
        <v>3</v>
      </c>
      <c r="T367">
        <f t="shared" si="39"/>
        <v>0</v>
      </c>
      <c r="U367">
        <f t="shared" si="36"/>
        <v>2415</v>
      </c>
    </row>
    <row r="368" spans="1:21" x14ac:dyDescent="0.3">
      <c r="A368" t="s">
        <v>2278</v>
      </c>
      <c r="B368" t="s">
        <v>10</v>
      </c>
      <c r="C368">
        <v>314</v>
      </c>
      <c r="D368">
        <v>254780494</v>
      </c>
      <c r="E368" t="s">
        <v>11</v>
      </c>
      <c r="F368" t="s">
        <v>2279</v>
      </c>
      <c r="G368" t="s">
        <v>11</v>
      </c>
      <c r="H368" t="s">
        <v>2280</v>
      </c>
      <c r="I368" s="3" t="s">
        <v>3895</v>
      </c>
      <c r="J368" s="26" t="s">
        <v>4254</v>
      </c>
      <c r="K368">
        <v>783013</v>
      </c>
      <c r="L368">
        <v>783957</v>
      </c>
      <c r="M368">
        <f t="shared" si="37"/>
        <v>945</v>
      </c>
      <c r="N368">
        <f t="shared" si="40"/>
        <v>0</v>
      </c>
      <c r="O368">
        <f t="shared" si="41"/>
        <v>1250</v>
      </c>
      <c r="P368">
        <f t="shared" si="38"/>
        <v>0</v>
      </c>
      <c r="Q368">
        <f t="shared" si="42"/>
        <v>0</v>
      </c>
      <c r="T368">
        <f t="shared" si="39"/>
        <v>0</v>
      </c>
      <c r="U368">
        <f t="shared" si="36"/>
        <v>0</v>
      </c>
    </row>
    <row r="369" spans="1:21" x14ac:dyDescent="0.3">
      <c r="A369" s="29" t="s">
        <v>4145</v>
      </c>
      <c r="B369" s="31" t="s">
        <v>10</v>
      </c>
      <c r="C369" s="31">
        <v>1507</v>
      </c>
      <c r="D369" s="31">
        <v>346722692</v>
      </c>
      <c r="E369" s="31" t="s">
        <v>11</v>
      </c>
      <c r="F369" s="31" t="s">
        <v>4146</v>
      </c>
      <c r="G369" s="31" t="s">
        <v>11</v>
      </c>
      <c r="H369" s="31" t="s">
        <v>11</v>
      </c>
      <c r="I369" s="31" t="s">
        <v>4203</v>
      </c>
      <c r="J369" s="30" t="s">
        <v>69</v>
      </c>
      <c r="K369" s="31">
        <v>786255</v>
      </c>
      <c r="L369" s="31">
        <v>787761</v>
      </c>
      <c r="M369" s="31">
        <f t="shared" si="37"/>
        <v>1507</v>
      </c>
      <c r="N369" s="31">
        <f t="shared" si="40"/>
        <v>0</v>
      </c>
      <c r="O369" s="31">
        <f t="shared" si="41"/>
        <v>2299</v>
      </c>
      <c r="P369" s="31">
        <f t="shared" si="38"/>
        <v>0</v>
      </c>
      <c r="Q369" s="31">
        <f t="shared" si="42"/>
        <v>0</v>
      </c>
      <c r="R369" s="31"/>
      <c r="S369" s="31"/>
      <c r="T369" s="31">
        <f t="shared" si="39"/>
        <v>1</v>
      </c>
      <c r="U369" s="32">
        <f t="shared" si="36"/>
        <v>0</v>
      </c>
    </row>
    <row r="370" spans="1:21" x14ac:dyDescent="0.3">
      <c r="A370" s="33" t="s">
        <v>4147</v>
      </c>
      <c r="B370" s="35" t="s">
        <v>10</v>
      </c>
      <c r="C370" s="35">
        <v>77</v>
      </c>
      <c r="D370" s="35">
        <v>346722692</v>
      </c>
      <c r="E370" s="35" t="s">
        <v>11</v>
      </c>
      <c r="F370" s="35" t="s">
        <v>4148</v>
      </c>
      <c r="G370" s="35" t="s">
        <v>11</v>
      </c>
      <c r="H370" s="35" t="s">
        <v>11</v>
      </c>
      <c r="I370" s="35" t="s">
        <v>4202</v>
      </c>
      <c r="J370" s="34" t="s">
        <v>69</v>
      </c>
      <c r="K370" s="35">
        <v>787942</v>
      </c>
      <c r="L370" s="35">
        <v>788018</v>
      </c>
      <c r="M370" s="35">
        <f t="shared" si="37"/>
        <v>77</v>
      </c>
      <c r="N370" s="35">
        <f t="shared" si="40"/>
        <v>0</v>
      </c>
      <c r="O370" s="35">
        <f t="shared" si="41"/>
        <v>182</v>
      </c>
      <c r="P370" s="35">
        <f t="shared" si="38"/>
        <v>0</v>
      </c>
      <c r="Q370" s="35">
        <f t="shared" si="42"/>
        <v>1</v>
      </c>
      <c r="R370" s="35"/>
      <c r="S370" s="35"/>
      <c r="T370" s="35">
        <f t="shared" si="39"/>
        <v>0</v>
      </c>
      <c r="U370" s="36">
        <f t="shared" si="36"/>
        <v>77</v>
      </c>
    </row>
    <row r="371" spans="1:21" x14ac:dyDescent="0.3">
      <c r="A371" s="33" t="s">
        <v>4149</v>
      </c>
      <c r="B371" s="35" t="s">
        <v>10</v>
      </c>
      <c r="C371" s="35">
        <v>76</v>
      </c>
      <c r="D371" s="35">
        <v>346722692</v>
      </c>
      <c r="E371" s="35" t="s">
        <v>11</v>
      </c>
      <c r="F371" s="35" t="s">
        <v>4150</v>
      </c>
      <c r="G371" s="35" t="s">
        <v>11</v>
      </c>
      <c r="H371" s="35" t="s">
        <v>11</v>
      </c>
      <c r="I371" s="35" t="s">
        <v>4198</v>
      </c>
      <c r="J371" s="34" t="s">
        <v>69</v>
      </c>
      <c r="K371" s="35">
        <v>788031</v>
      </c>
      <c r="L371" s="35">
        <v>788106</v>
      </c>
      <c r="M371" s="35">
        <f t="shared" si="37"/>
        <v>76</v>
      </c>
      <c r="N371" s="35">
        <f t="shared" si="40"/>
        <v>0</v>
      </c>
      <c r="O371" s="35">
        <f t="shared" si="41"/>
        <v>14</v>
      </c>
      <c r="P371" s="35">
        <f t="shared" si="38"/>
        <v>153</v>
      </c>
      <c r="Q371" s="35">
        <f t="shared" si="42"/>
        <v>2</v>
      </c>
      <c r="R371" s="35"/>
      <c r="S371" s="35"/>
      <c r="T371" s="35">
        <f t="shared" si="39"/>
        <v>0</v>
      </c>
      <c r="U371" s="36">
        <f t="shared" si="36"/>
        <v>153</v>
      </c>
    </row>
    <row r="372" spans="1:21" x14ac:dyDescent="0.3">
      <c r="A372" s="56" t="s">
        <v>2285</v>
      </c>
      <c r="B372" s="57" t="s">
        <v>10</v>
      </c>
      <c r="C372" s="57">
        <v>40</v>
      </c>
      <c r="D372" s="57">
        <v>254780830</v>
      </c>
      <c r="E372" s="57" t="s">
        <v>11</v>
      </c>
      <c r="F372" s="57" t="s">
        <v>2286</v>
      </c>
      <c r="G372" s="57" t="s">
        <v>11</v>
      </c>
      <c r="H372" s="57" t="s">
        <v>11</v>
      </c>
      <c r="I372" s="58" t="s">
        <v>3379</v>
      </c>
      <c r="J372" s="58" t="s">
        <v>4254</v>
      </c>
      <c r="K372" s="57">
        <v>788331</v>
      </c>
      <c r="L372" s="57">
        <v>788453</v>
      </c>
      <c r="M372" s="57">
        <f t="shared" si="37"/>
        <v>123</v>
      </c>
      <c r="N372" s="57">
        <f t="shared" si="40"/>
        <v>0</v>
      </c>
      <c r="O372" s="35">
        <f t="shared" si="41"/>
        <v>226</v>
      </c>
      <c r="P372" s="35">
        <f t="shared" si="38"/>
        <v>0</v>
      </c>
      <c r="Q372" s="57">
        <f t="shared" si="42"/>
        <v>0</v>
      </c>
      <c r="R372" s="57"/>
      <c r="S372" s="57"/>
      <c r="T372" s="57">
        <f t="shared" si="39"/>
        <v>1</v>
      </c>
      <c r="U372" s="36">
        <f t="shared" si="36"/>
        <v>0</v>
      </c>
    </row>
    <row r="373" spans="1:21" x14ac:dyDescent="0.3">
      <c r="A373" s="33" t="s">
        <v>4151</v>
      </c>
      <c r="B373" s="35" t="s">
        <v>10</v>
      </c>
      <c r="C373" s="35">
        <v>2210</v>
      </c>
      <c r="D373" s="35">
        <v>346722692</v>
      </c>
      <c r="E373" s="35" t="s">
        <v>11</v>
      </c>
      <c r="F373" s="35" t="s">
        <v>4152</v>
      </c>
      <c r="G373" s="35" t="s">
        <v>11</v>
      </c>
      <c r="H373" s="35" t="s">
        <v>11</v>
      </c>
      <c r="I373" s="35" t="s">
        <v>4201</v>
      </c>
      <c r="J373" s="34" t="s">
        <v>69</v>
      </c>
      <c r="K373" s="35">
        <v>788932</v>
      </c>
      <c r="L373" s="35">
        <v>791141</v>
      </c>
      <c r="M373" s="35">
        <f t="shared" si="37"/>
        <v>2210</v>
      </c>
      <c r="N373" s="35">
        <f t="shared" si="40"/>
        <v>0</v>
      </c>
      <c r="O373" s="35">
        <f t="shared" si="41"/>
        <v>480</v>
      </c>
      <c r="P373" s="35">
        <f t="shared" si="38"/>
        <v>0</v>
      </c>
      <c r="Q373" s="35">
        <f t="shared" si="42"/>
        <v>0</v>
      </c>
      <c r="R373" s="35"/>
      <c r="S373" s="35"/>
      <c r="T373" s="35">
        <f t="shared" si="39"/>
        <v>1</v>
      </c>
      <c r="U373" s="36">
        <f t="shared" si="36"/>
        <v>0</v>
      </c>
    </row>
    <row r="374" spans="1:21" x14ac:dyDescent="0.3">
      <c r="A374" s="33" t="s">
        <v>4153</v>
      </c>
      <c r="B374" s="35" t="s">
        <v>10</v>
      </c>
      <c r="C374" s="35">
        <v>115</v>
      </c>
      <c r="D374" s="35">
        <v>346722692</v>
      </c>
      <c r="E374" s="35" t="s">
        <v>11</v>
      </c>
      <c r="F374" s="35" t="s">
        <v>4154</v>
      </c>
      <c r="G374" s="35" t="s">
        <v>11</v>
      </c>
      <c r="H374" s="35" t="s">
        <v>11</v>
      </c>
      <c r="I374" s="35" t="s">
        <v>4200</v>
      </c>
      <c r="J374" s="34" t="s">
        <v>69</v>
      </c>
      <c r="K374" s="35">
        <v>791202</v>
      </c>
      <c r="L374" s="35">
        <v>791316</v>
      </c>
      <c r="M374" s="35">
        <f t="shared" si="37"/>
        <v>115</v>
      </c>
      <c r="N374" s="35">
        <f t="shared" si="40"/>
        <v>0</v>
      </c>
      <c r="O374" s="35">
        <f t="shared" si="41"/>
        <v>62</v>
      </c>
      <c r="P374" s="35">
        <f t="shared" si="38"/>
        <v>0</v>
      </c>
      <c r="Q374" s="35">
        <f t="shared" si="42"/>
        <v>1</v>
      </c>
      <c r="R374" s="35"/>
      <c r="S374" s="35"/>
      <c r="T374" s="35">
        <f t="shared" si="39"/>
        <v>0</v>
      </c>
      <c r="U374" s="36">
        <f t="shared" si="36"/>
        <v>115</v>
      </c>
    </row>
    <row r="375" spans="1:21" x14ac:dyDescent="0.3">
      <c r="A375" s="37" t="s">
        <v>4155</v>
      </c>
      <c r="B375" s="39" t="s">
        <v>10</v>
      </c>
      <c r="C375" s="39">
        <v>77</v>
      </c>
      <c r="D375" s="39">
        <v>346722692</v>
      </c>
      <c r="E375" s="39" t="s">
        <v>11</v>
      </c>
      <c r="F375" s="39" t="s">
        <v>4156</v>
      </c>
      <c r="G375" s="39" t="s">
        <v>11</v>
      </c>
      <c r="H375" s="39" t="s">
        <v>11</v>
      </c>
      <c r="I375" s="39" t="s">
        <v>4188</v>
      </c>
      <c r="J375" s="38" t="s">
        <v>69</v>
      </c>
      <c r="K375" s="39">
        <v>791362</v>
      </c>
      <c r="L375" s="39">
        <v>791438</v>
      </c>
      <c r="M375" s="39">
        <f t="shared" si="37"/>
        <v>77</v>
      </c>
      <c r="N375" s="39">
        <f t="shared" si="40"/>
        <v>0</v>
      </c>
      <c r="O375" s="39">
        <f t="shared" si="41"/>
        <v>47</v>
      </c>
      <c r="P375" s="39">
        <f t="shared" si="38"/>
        <v>0</v>
      </c>
      <c r="Q375" s="39">
        <f t="shared" si="42"/>
        <v>2</v>
      </c>
      <c r="R375" s="39"/>
      <c r="S375" s="39"/>
      <c r="T375" s="39">
        <f t="shared" si="39"/>
        <v>0</v>
      </c>
      <c r="U375" s="40">
        <f t="shared" si="36"/>
        <v>192</v>
      </c>
    </row>
    <row r="376" spans="1:21" x14ac:dyDescent="0.3">
      <c r="A376" t="s">
        <v>2287</v>
      </c>
      <c r="B376" t="s">
        <v>10</v>
      </c>
      <c r="C376">
        <v>341</v>
      </c>
      <c r="D376">
        <v>254780831</v>
      </c>
      <c r="E376" t="s">
        <v>11</v>
      </c>
      <c r="F376" t="s">
        <v>2288</v>
      </c>
      <c r="G376" t="s">
        <v>11</v>
      </c>
      <c r="H376" t="s">
        <v>2289</v>
      </c>
      <c r="I376" s="3" t="s">
        <v>3379</v>
      </c>
      <c r="J376" s="26" t="s">
        <v>4254</v>
      </c>
      <c r="K376">
        <v>791462</v>
      </c>
      <c r="L376">
        <v>792487</v>
      </c>
      <c r="M376">
        <f t="shared" si="37"/>
        <v>1026</v>
      </c>
      <c r="N376">
        <f t="shared" si="40"/>
        <v>0</v>
      </c>
      <c r="O376">
        <f t="shared" si="41"/>
        <v>25</v>
      </c>
      <c r="P376">
        <f t="shared" si="38"/>
        <v>1218</v>
      </c>
      <c r="Q376">
        <f t="shared" si="42"/>
        <v>3</v>
      </c>
      <c r="T376">
        <f t="shared" si="39"/>
        <v>1</v>
      </c>
      <c r="U376">
        <f t="shared" si="36"/>
        <v>1218</v>
      </c>
    </row>
    <row r="377" spans="1:21" x14ac:dyDescent="0.3">
      <c r="A377" t="s">
        <v>2290</v>
      </c>
      <c r="B377" t="s">
        <v>10</v>
      </c>
      <c r="C377">
        <v>628</v>
      </c>
      <c r="D377">
        <v>254780832</v>
      </c>
      <c r="E377" t="s">
        <v>2291</v>
      </c>
      <c r="F377" t="s">
        <v>2292</v>
      </c>
      <c r="G377" t="s">
        <v>11</v>
      </c>
      <c r="H377" t="s">
        <v>2293</v>
      </c>
      <c r="I377" s="3" t="s">
        <v>3897</v>
      </c>
      <c r="J377" s="26" t="s">
        <v>4254</v>
      </c>
      <c r="K377">
        <v>792781</v>
      </c>
      <c r="L377">
        <v>794667</v>
      </c>
      <c r="M377">
        <f t="shared" si="37"/>
        <v>1887</v>
      </c>
      <c r="N377">
        <f t="shared" si="40"/>
        <v>0</v>
      </c>
      <c r="O377">
        <f t="shared" si="41"/>
        <v>295</v>
      </c>
      <c r="P377">
        <f t="shared" si="38"/>
        <v>0</v>
      </c>
      <c r="Q377">
        <f t="shared" si="42"/>
        <v>0</v>
      </c>
      <c r="T377">
        <f t="shared" si="39"/>
        <v>0</v>
      </c>
      <c r="U377">
        <f t="shared" si="36"/>
        <v>0</v>
      </c>
    </row>
    <row r="378" spans="1:21" x14ac:dyDescent="0.3">
      <c r="A378" t="s">
        <v>2294</v>
      </c>
      <c r="B378" t="s">
        <v>10</v>
      </c>
      <c r="C378">
        <v>371</v>
      </c>
      <c r="D378">
        <v>254780833</v>
      </c>
      <c r="E378" t="s">
        <v>11</v>
      </c>
      <c r="F378" t="s">
        <v>2295</v>
      </c>
      <c r="G378" t="s">
        <v>11</v>
      </c>
      <c r="H378" t="s">
        <v>2296</v>
      </c>
      <c r="I378" s="3" t="s">
        <v>3379</v>
      </c>
      <c r="J378" s="26" t="s">
        <v>4254</v>
      </c>
      <c r="K378">
        <v>796162</v>
      </c>
      <c r="L378">
        <v>797277</v>
      </c>
      <c r="M378">
        <f t="shared" si="37"/>
        <v>1116</v>
      </c>
      <c r="N378">
        <f t="shared" si="40"/>
        <v>0</v>
      </c>
      <c r="O378">
        <f t="shared" si="41"/>
        <v>1496</v>
      </c>
      <c r="P378">
        <f t="shared" si="38"/>
        <v>0</v>
      </c>
      <c r="Q378">
        <f t="shared" si="42"/>
        <v>0</v>
      </c>
      <c r="T378">
        <f t="shared" si="39"/>
        <v>0</v>
      </c>
      <c r="U378">
        <f t="shared" si="36"/>
        <v>0</v>
      </c>
    </row>
    <row r="379" spans="1:21" x14ac:dyDescent="0.3">
      <c r="A379" t="s">
        <v>2297</v>
      </c>
      <c r="B379" t="s">
        <v>10</v>
      </c>
      <c r="C379">
        <v>648</v>
      </c>
      <c r="D379">
        <v>254780834</v>
      </c>
      <c r="E379" t="s">
        <v>2298</v>
      </c>
      <c r="F379" t="s">
        <v>2299</v>
      </c>
      <c r="G379" t="s">
        <v>11</v>
      </c>
      <c r="H379" t="s">
        <v>2300</v>
      </c>
      <c r="I379" s="3" t="s">
        <v>3898</v>
      </c>
      <c r="J379" s="26" t="s">
        <v>4254</v>
      </c>
      <c r="K379">
        <v>801416</v>
      </c>
      <c r="L379">
        <v>803362</v>
      </c>
      <c r="M379">
        <f t="shared" si="37"/>
        <v>1947</v>
      </c>
      <c r="N379">
        <f t="shared" si="40"/>
        <v>0</v>
      </c>
      <c r="O379">
        <f t="shared" si="41"/>
        <v>4140</v>
      </c>
      <c r="P379">
        <f t="shared" si="38"/>
        <v>0</v>
      </c>
      <c r="Q379">
        <f t="shared" si="42"/>
        <v>0</v>
      </c>
      <c r="T379">
        <f t="shared" si="39"/>
        <v>0</v>
      </c>
      <c r="U379">
        <f t="shared" si="36"/>
        <v>0</v>
      </c>
    </row>
    <row r="380" spans="1:21" x14ac:dyDescent="0.3">
      <c r="A380" t="s">
        <v>2301</v>
      </c>
      <c r="B380" t="s">
        <v>10</v>
      </c>
      <c r="C380">
        <v>341</v>
      </c>
      <c r="D380">
        <v>255764505</v>
      </c>
      <c r="E380" t="s">
        <v>11</v>
      </c>
      <c r="F380" t="s">
        <v>2302</v>
      </c>
      <c r="G380" t="s">
        <v>11</v>
      </c>
      <c r="H380" t="s">
        <v>2303</v>
      </c>
      <c r="I380" s="3" t="s">
        <v>3899</v>
      </c>
      <c r="J380" s="26" t="s">
        <v>4254</v>
      </c>
      <c r="K380">
        <v>803890</v>
      </c>
      <c r="L380">
        <v>804915</v>
      </c>
      <c r="M380">
        <f t="shared" si="37"/>
        <v>1026</v>
      </c>
      <c r="N380">
        <f t="shared" si="40"/>
        <v>0</v>
      </c>
      <c r="O380">
        <f t="shared" si="41"/>
        <v>529</v>
      </c>
      <c r="P380">
        <f t="shared" si="38"/>
        <v>0</v>
      </c>
      <c r="Q380">
        <f t="shared" si="42"/>
        <v>0</v>
      </c>
      <c r="T380">
        <f t="shared" si="39"/>
        <v>0</v>
      </c>
      <c r="U380">
        <f t="shared" si="36"/>
        <v>0</v>
      </c>
    </row>
    <row r="381" spans="1:21" x14ac:dyDescent="0.3">
      <c r="A381" t="s">
        <v>2304</v>
      </c>
      <c r="B381" t="s">
        <v>10</v>
      </c>
      <c r="C381">
        <v>674</v>
      </c>
      <c r="D381">
        <v>254780836</v>
      </c>
      <c r="E381" t="s">
        <v>11</v>
      </c>
      <c r="F381" t="s">
        <v>2305</v>
      </c>
      <c r="G381" t="s">
        <v>11</v>
      </c>
      <c r="H381" t="s">
        <v>2306</v>
      </c>
      <c r="I381" s="3" t="s">
        <v>3900</v>
      </c>
      <c r="J381" s="26" t="s">
        <v>4254</v>
      </c>
      <c r="K381">
        <v>805395</v>
      </c>
      <c r="L381">
        <v>807419</v>
      </c>
      <c r="M381">
        <f t="shared" si="37"/>
        <v>2025</v>
      </c>
      <c r="N381">
        <f t="shared" si="40"/>
        <v>0</v>
      </c>
      <c r="O381">
        <f t="shared" si="41"/>
        <v>481</v>
      </c>
      <c r="P381">
        <f t="shared" si="38"/>
        <v>0</v>
      </c>
      <c r="Q381">
        <f t="shared" si="42"/>
        <v>0</v>
      </c>
      <c r="T381">
        <f t="shared" si="39"/>
        <v>0</v>
      </c>
      <c r="U381">
        <f t="shared" si="36"/>
        <v>0</v>
      </c>
    </row>
    <row r="382" spans="1:21" x14ac:dyDescent="0.3">
      <c r="A382" t="s">
        <v>2307</v>
      </c>
      <c r="B382" t="s">
        <v>10</v>
      </c>
      <c r="C382">
        <v>426</v>
      </c>
      <c r="D382">
        <v>254780837</v>
      </c>
      <c r="E382" t="s">
        <v>11</v>
      </c>
      <c r="F382" t="s">
        <v>2308</v>
      </c>
      <c r="G382" t="s">
        <v>11</v>
      </c>
      <c r="H382" t="s">
        <v>2309</v>
      </c>
      <c r="I382" s="3" t="s">
        <v>3901</v>
      </c>
      <c r="J382" s="26" t="s">
        <v>4254</v>
      </c>
      <c r="K382">
        <v>807416</v>
      </c>
      <c r="L382">
        <v>808696</v>
      </c>
      <c r="M382">
        <f t="shared" si="37"/>
        <v>1281</v>
      </c>
      <c r="N382">
        <f t="shared" si="40"/>
        <v>0</v>
      </c>
      <c r="O382">
        <f t="shared" si="41"/>
        <v>-2</v>
      </c>
      <c r="P382">
        <f t="shared" si="38"/>
        <v>0</v>
      </c>
      <c r="Q382">
        <f t="shared" si="42"/>
        <v>1</v>
      </c>
      <c r="T382">
        <f t="shared" si="39"/>
        <v>0</v>
      </c>
      <c r="U382">
        <f t="shared" si="36"/>
        <v>1281</v>
      </c>
    </row>
    <row r="383" spans="1:21" x14ac:dyDescent="0.3">
      <c r="A383" t="s">
        <v>2310</v>
      </c>
      <c r="B383" t="s">
        <v>10</v>
      </c>
      <c r="C383">
        <v>103</v>
      </c>
      <c r="D383">
        <v>254780838</v>
      </c>
      <c r="E383" t="s">
        <v>11</v>
      </c>
      <c r="F383" t="s">
        <v>2311</v>
      </c>
      <c r="G383" t="s">
        <v>11</v>
      </c>
      <c r="H383" t="s">
        <v>11</v>
      </c>
      <c r="I383" s="3" t="s">
        <v>3379</v>
      </c>
      <c r="J383" s="26" t="s">
        <v>4254</v>
      </c>
      <c r="K383">
        <v>808801</v>
      </c>
      <c r="L383">
        <v>809112</v>
      </c>
      <c r="M383">
        <f t="shared" si="37"/>
        <v>312</v>
      </c>
      <c r="N383">
        <f t="shared" si="40"/>
        <v>0</v>
      </c>
      <c r="O383">
        <f t="shared" si="41"/>
        <v>106</v>
      </c>
      <c r="P383">
        <f t="shared" si="38"/>
        <v>0</v>
      </c>
      <c r="Q383">
        <f t="shared" si="42"/>
        <v>2</v>
      </c>
      <c r="T383">
        <f t="shared" si="39"/>
        <v>0</v>
      </c>
      <c r="U383">
        <f t="shared" si="36"/>
        <v>1593</v>
      </c>
    </row>
    <row r="384" spans="1:21" x14ac:dyDescent="0.3">
      <c r="A384" t="s">
        <v>2312</v>
      </c>
      <c r="B384" t="s">
        <v>10</v>
      </c>
      <c r="C384">
        <v>32</v>
      </c>
      <c r="D384">
        <v>254780839</v>
      </c>
      <c r="E384" t="s">
        <v>11</v>
      </c>
      <c r="F384" t="s">
        <v>2313</v>
      </c>
      <c r="G384" t="s">
        <v>11</v>
      </c>
      <c r="H384" t="s">
        <v>11</v>
      </c>
      <c r="I384" s="3" t="s">
        <v>3379</v>
      </c>
      <c r="J384" s="26" t="s">
        <v>4254</v>
      </c>
      <c r="K384">
        <v>809281</v>
      </c>
      <c r="L384">
        <v>809379</v>
      </c>
      <c r="M384">
        <f t="shared" si="37"/>
        <v>99</v>
      </c>
      <c r="N384">
        <f t="shared" si="40"/>
        <v>0</v>
      </c>
      <c r="O384">
        <f t="shared" si="41"/>
        <v>170</v>
      </c>
      <c r="P384">
        <f t="shared" si="38"/>
        <v>1692</v>
      </c>
      <c r="Q384">
        <f t="shared" si="42"/>
        <v>3</v>
      </c>
      <c r="T384">
        <f t="shared" si="39"/>
        <v>0</v>
      </c>
      <c r="U384">
        <f t="shared" si="36"/>
        <v>1692</v>
      </c>
    </row>
    <row r="385" spans="1:21" x14ac:dyDescent="0.3">
      <c r="A385" t="s">
        <v>4157</v>
      </c>
      <c r="B385" t="s">
        <v>10</v>
      </c>
      <c r="C385">
        <v>74</v>
      </c>
      <c r="D385">
        <v>346722692</v>
      </c>
      <c r="E385" t="s">
        <v>11</v>
      </c>
      <c r="F385" t="s">
        <v>4158</v>
      </c>
      <c r="G385" t="s">
        <v>11</v>
      </c>
      <c r="H385" t="s">
        <v>11</v>
      </c>
      <c r="I385" t="s">
        <v>4195</v>
      </c>
      <c r="J385" s="1" t="s">
        <v>69</v>
      </c>
      <c r="K385">
        <v>809822</v>
      </c>
      <c r="L385">
        <v>809895</v>
      </c>
      <c r="M385">
        <f t="shared" si="37"/>
        <v>74</v>
      </c>
      <c r="N385">
        <f t="shared" si="40"/>
        <v>0</v>
      </c>
      <c r="O385">
        <f t="shared" si="41"/>
        <v>444</v>
      </c>
      <c r="P385">
        <f t="shared" si="38"/>
        <v>0</v>
      </c>
      <c r="Q385">
        <f t="shared" si="42"/>
        <v>0</v>
      </c>
      <c r="T385">
        <f t="shared" si="39"/>
        <v>1</v>
      </c>
      <c r="U385">
        <f t="shared" si="36"/>
        <v>0</v>
      </c>
    </row>
    <row r="386" spans="1:21" x14ac:dyDescent="0.3">
      <c r="A386" t="s">
        <v>2314</v>
      </c>
      <c r="B386" t="s">
        <v>10</v>
      </c>
      <c r="C386">
        <v>52</v>
      </c>
      <c r="D386">
        <v>254780840</v>
      </c>
      <c r="E386" t="s">
        <v>11</v>
      </c>
      <c r="F386" t="s">
        <v>2315</v>
      </c>
      <c r="G386" t="s">
        <v>11</v>
      </c>
      <c r="H386" t="s">
        <v>11</v>
      </c>
      <c r="I386" s="3" t="s">
        <v>3379</v>
      </c>
      <c r="J386" s="26" t="s">
        <v>4254</v>
      </c>
      <c r="K386">
        <v>809943</v>
      </c>
      <c r="L386">
        <v>810101</v>
      </c>
      <c r="M386">
        <f t="shared" si="37"/>
        <v>159</v>
      </c>
      <c r="N386">
        <f t="shared" si="40"/>
        <v>0</v>
      </c>
      <c r="O386">
        <f t="shared" si="41"/>
        <v>49</v>
      </c>
      <c r="P386">
        <f t="shared" si="38"/>
        <v>159</v>
      </c>
      <c r="Q386">
        <f t="shared" si="42"/>
        <v>1</v>
      </c>
      <c r="T386">
        <f t="shared" si="39"/>
        <v>1</v>
      </c>
      <c r="U386">
        <f t="shared" ref="U386:U449" si="43">IF(Q386 &lt;&gt; 0, M386 + U385, 0)</f>
        <v>159</v>
      </c>
    </row>
    <row r="387" spans="1:21" x14ac:dyDescent="0.3">
      <c r="A387" t="s">
        <v>2318</v>
      </c>
      <c r="B387" t="s">
        <v>10</v>
      </c>
      <c r="C387">
        <v>384</v>
      </c>
      <c r="D387">
        <v>254780842</v>
      </c>
      <c r="E387" t="s">
        <v>11</v>
      </c>
      <c r="F387" t="s">
        <v>2319</v>
      </c>
      <c r="G387" t="s">
        <v>11</v>
      </c>
      <c r="H387" t="s">
        <v>149</v>
      </c>
      <c r="I387" s="3" t="s">
        <v>3903</v>
      </c>
      <c r="J387" s="26" t="s">
        <v>4254</v>
      </c>
      <c r="K387">
        <v>811269</v>
      </c>
      <c r="L387">
        <v>812423</v>
      </c>
      <c r="M387">
        <f t="shared" ref="M387:M450" si="44">ABS(K387-L387)+1</f>
        <v>1155</v>
      </c>
      <c r="N387">
        <f t="shared" si="40"/>
        <v>0</v>
      </c>
      <c r="O387">
        <f t="shared" si="41"/>
        <v>1169</v>
      </c>
      <c r="P387">
        <f t="shared" ref="P387:P450" si="45">IF(U388 &lt;&gt; 0, 0, U387)</f>
        <v>0</v>
      </c>
      <c r="Q387">
        <f t="shared" si="42"/>
        <v>0</v>
      </c>
      <c r="T387">
        <f t="shared" ref="T387:T450" si="46">IF(O387&gt;0, IF(J387 = "CDS", IF(J386 = "RNA", 1, 0), 0), 0)+IF(O387&gt;0, IF(J387 = "RNA", IF(J386 = "CDS", 1, 0), 0), 0)</f>
        <v>0</v>
      </c>
      <c r="U387">
        <f t="shared" si="43"/>
        <v>0</v>
      </c>
    </row>
    <row r="388" spans="1:21" x14ac:dyDescent="0.3">
      <c r="A388" t="s">
        <v>2333</v>
      </c>
      <c r="B388" t="s">
        <v>10</v>
      </c>
      <c r="C388">
        <v>111</v>
      </c>
      <c r="D388">
        <v>254780848</v>
      </c>
      <c r="E388" t="s">
        <v>2334</v>
      </c>
      <c r="F388" t="s">
        <v>2335</v>
      </c>
      <c r="G388" t="s">
        <v>11</v>
      </c>
      <c r="H388" t="s">
        <v>2336</v>
      </c>
      <c r="I388" s="3" t="s">
        <v>3906</v>
      </c>
      <c r="J388" s="26" t="s">
        <v>4254</v>
      </c>
      <c r="K388">
        <v>818317</v>
      </c>
      <c r="L388">
        <v>818652</v>
      </c>
      <c r="M388">
        <f t="shared" si="44"/>
        <v>336</v>
      </c>
      <c r="N388">
        <f t="shared" ref="N388:N451" si="47">IF(O388&lt;0, IF(J388 = "CDS", IF(J387 = "RNA", 1, 0), 0), 0)+IF(O388&lt;0, IF(J388 = "RNA", IF(J387 = "CDS", 1, 0), 0), 0)</f>
        <v>0</v>
      </c>
      <c r="O388">
        <f t="shared" ref="O388:O451" si="48">K388-L387+1</f>
        <v>5895</v>
      </c>
      <c r="P388">
        <f t="shared" si="45"/>
        <v>0</v>
      </c>
      <c r="Q388">
        <f t="shared" ref="Q388:Q451" si="49">IF(O388&lt;R$1, Q387 + 1, 0)</f>
        <v>0</v>
      </c>
      <c r="T388">
        <f t="shared" si="46"/>
        <v>0</v>
      </c>
      <c r="U388">
        <f t="shared" si="43"/>
        <v>0</v>
      </c>
    </row>
    <row r="389" spans="1:21" x14ac:dyDescent="0.3">
      <c r="A389" t="s">
        <v>2337</v>
      </c>
      <c r="B389" t="s">
        <v>10</v>
      </c>
      <c r="C389">
        <v>551</v>
      </c>
      <c r="D389">
        <v>254780849</v>
      </c>
      <c r="E389" t="s">
        <v>11</v>
      </c>
      <c r="F389" t="s">
        <v>2338</v>
      </c>
      <c r="G389" t="s">
        <v>11</v>
      </c>
      <c r="H389" t="s">
        <v>2339</v>
      </c>
      <c r="I389" s="3" t="s">
        <v>3907</v>
      </c>
      <c r="J389" s="26" t="s">
        <v>4254</v>
      </c>
      <c r="K389">
        <v>818723</v>
      </c>
      <c r="L389">
        <v>820378</v>
      </c>
      <c r="M389">
        <f t="shared" si="44"/>
        <v>1656</v>
      </c>
      <c r="N389">
        <f t="shared" si="47"/>
        <v>0</v>
      </c>
      <c r="O389">
        <f t="shared" si="48"/>
        <v>72</v>
      </c>
      <c r="P389">
        <f t="shared" si="45"/>
        <v>1656</v>
      </c>
      <c r="Q389">
        <f t="shared" si="49"/>
        <v>1</v>
      </c>
      <c r="T389">
        <f t="shared" si="46"/>
        <v>0</v>
      </c>
      <c r="U389">
        <f t="shared" si="43"/>
        <v>1656</v>
      </c>
    </row>
    <row r="390" spans="1:21" x14ac:dyDescent="0.3">
      <c r="A390" t="s">
        <v>2340</v>
      </c>
      <c r="B390" t="s">
        <v>10</v>
      </c>
      <c r="C390">
        <v>30</v>
      </c>
      <c r="D390">
        <v>254780850</v>
      </c>
      <c r="E390" t="s">
        <v>11</v>
      </c>
      <c r="F390" t="s">
        <v>2341</v>
      </c>
      <c r="G390" t="s">
        <v>11</v>
      </c>
      <c r="H390" t="s">
        <v>11</v>
      </c>
      <c r="I390" s="3" t="s">
        <v>3379</v>
      </c>
      <c r="J390" s="26" t="s">
        <v>4254</v>
      </c>
      <c r="K390">
        <v>820829</v>
      </c>
      <c r="L390">
        <v>820921</v>
      </c>
      <c r="M390">
        <f t="shared" si="44"/>
        <v>93</v>
      </c>
      <c r="N390">
        <f t="shared" si="47"/>
        <v>0</v>
      </c>
      <c r="O390">
        <f t="shared" si="48"/>
        <v>452</v>
      </c>
      <c r="P390">
        <f t="shared" si="45"/>
        <v>0</v>
      </c>
      <c r="Q390">
        <f t="shared" si="49"/>
        <v>0</v>
      </c>
      <c r="T390">
        <f t="shared" si="46"/>
        <v>0</v>
      </c>
      <c r="U390">
        <f t="shared" si="43"/>
        <v>0</v>
      </c>
    </row>
    <row r="391" spans="1:21" x14ac:dyDescent="0.3">
      <c r="A391" t="s">
        <v>2342</v>
      </c>
      <c r="B391" t="s">
        <v>10</v>
      </c>
      <c r="C391">
        <v>64</v>
      </c>
      <c r="D391">
        <v>254780851</v>
      </c>
      <c r="E391" t="s">
        <v>11</v>
      </c>
      <c r="F391" t="s">
        <v>2343</v>
      </c>
      <c r="G391" t="s">
        <v>11</v>
      </c>
      <c r="H391" t="s">
        <v>11</v>
      </c>
      <c r="I391" s="3" t="s">
        <v>3379</v>
      </c>
      <c r="J391" s="26" t="s">
        <v>4254</v>
      </c>
      <c r="K391">
        <v>820860</v>
      </c>
      <c r="L391">
        <v>821054</v>
      </c>
      <c r="M391">
        <f t="shared" si="44"/>
        <v>195</v>
      </c>
      <c r="N391">
        <f t="shared" si="47"/>
        <v>0</v>
      </c>
      <c r="O391">
        <f t="shared" si="48"/>
        <v>-60</v>
      </c>
      <c r="P391">
        <f t="shared" si="45"/>
        <v>195</v>
      </c>
      <c r="Q391">
        <f t="shared" si="49"/>
        <v>1</v>
      </c>
      <c r="T391">
        <f t="shared" si="46"/>
        <v>0</v>
      </c>
      <c r="U391">
        <f t="shared" si="43"/>
        <v>195</v>
      </c>
    </row>
    <row r="392" spans="1:21" x14ac:dyDescent="0.3">
      <c r="A392" t="s">
        <v>4163</v>
      </c>
      <c r="B392" t="s">
        <v>10</v>
      </c>
      <c r="C392">
        <v>77</v>
      </c>
      <c r="D392">
        <v>346722692</v>
      </c>
      <c r="E392" t="s">
        <v>11</v>
      </c>
      <c r="F392" t="s">
        <v>4164</v>
      </c>
      <c r="G392" t="s">
        <v>11</v>
      </c>
      <c r="H392" t="s">
        <v>11</v>
      </c>
      <c r="I392" t="s">
        <v>4208</v>
      </c>
      <c r="J392" s="1" t="s">
        <v>69</v>
      </c>
      <c r="K392">
        <v>822357</v>
      </c>
      <c r="L392">
        <v>822433</v>
      </c>
      <c r="M392">
        <f t="shared" si="44"/>
        <v>77</v>
      </c>
      <c r="N392">
        <f t="shared" si="47"/>
        <v>0</v>
      </c>
      <c r="O392">
        <f t="shared" si="48"/>
        <v>1304</v>
      </c>
      <c r="P392">
        <f t="shared" si="45"/>
        <v>0</v>
      </c>
      <c r="Q392">
        <f t="shared" si="49"/>
        <v>0</v>
      </c>
      <c r="T392">
        <f t="shared" si="46"/>
        <v>1</v>
      </c>
      <c r="U392">
        <f t="shared" si="43"/>
        <v>0</v>
      </c>
    </row>
    <row r="393" spans="1:21" x14ac:dyDescent="0.3">
      <c r="A393" t="s">
        <v>2344</v>
      </c>
      <c r="B393" t="s">
        <v>10</v>
      </c>
      <c r="C393">
        <v>121</v>
      </c>
      <c r="D393">
        <v>254780852</v>
      </c>
      <c r="E393" t="s">
        <v>2345</v>
      </c>
      <c r="F393" t="s">
        <v>2346</v>
      </c>
      <c r="G393" t="s">
        <v>11</v>
      </c>
      <c r="H393" t="s">
        <v>2347</v>
      </c>
      <c r="I393" s="3" t="s">
        <v>3908</v>
      </c>
      <c r="J393" s="26" t="s">
        <v>4254</v>
      </c>
      <c r="K393">
        <v>822573</v>
      </c>
      <c r="L393">
        <v>822938</v>
      </c>
      <c r="M393">
        <f t="shared" si="44"/>
        <v>366</v>
      </c>
      <c r="N393">
        <f t="shared" si="47"/>
        <v>0</v>
      </c>
      <c r="O393">
        <f t="shared" si="48"/>
        <v>141</v>
      </c>
      <c r="P393">
        <f t="shared" si="45"/>
        <v>0</v>
      </c>
      <c r="Q393">
        <f t="shared" si="49"/>
        <v>1</v>
      </c>
      <c r="T393">
        <f t="shared" si="46"/>
        <v>1</v>
      </c>
      <c r="U393">
        <f t="shared" si="43"/>
        <v>366</v>
      </c>
    </row>
    <row r="394" spans="1:21" x14ac:dyDescent="0.3">
      <c r="A394" t="s">
        <v>2348</v>
      </c>
      <c r="B394" t="s">
        <v>10</v>
      </c>
      <c r="C394">
        <v>185</v>
      </c>
      <c r="D394">
        <v>254780853</v>
      </c>
      <c r="E394" t="s">
        <v>2349</v>
      </c>
      <c r="F394" t="s">
        <v>2350</v>
      </c>
      <c r="G394" t="s">
        <v>11</v>
      </c>
      <c r="H394" t="s">
        <v>2351</v>
      </c>
      <c r="I394" s="3" t="s">
        <v>3909</v>
      </c>
      <c r="J394" s="26" t="s">
        <v>4254</v>
      </c>
      <c r="K394">
        <v>822929</v>
      </c>
      <c r="L394">
        <v>823486</v>
      </c>
      <c r="M394">
        <f t="shared" si="44"/>
        <v>558</v>
      </c>
      <c r="N394">
        <f t="shared" si="47"/>
        <v>0</v>
      </c>
      <c r="O394">
        <f t="shared" si="48"/>
        <v>-8</v>
      </c>
      <c r="P394">
        <f t="shared" si="45"/>
        <v>0</v>
      </c>
      <c r="Q394">
        <f t="shared" si="49"/>
        <v>2</v>
      </c>
      <c r="T394">
        <f t="shared" si="46"/>
        <v>0</v>
      </c>
      <c r="U394">
        <f t="shared" si="43"/>
        <v>924</v>
      </c>
    </row>
    <row r="395" spans="1:21" x14ac:dyDescent="0.3">
      <c r="A395" t="s">
        <v>2352</v>
      </c>
      <c r="B395" t="s">
        <v>10</v>
      </c>
      <c r="C395">
        <v>202</v>
      </c>
      <c r="D395">
        <v>254780854</v>
      </c>
      <c r="E395" t="s">
        <v>2353</v>
      </c>
      <c r="F395" t="s">
        <v>2354</v>
      </c>
      <c r="G395" t="s">
        <v>11</v>
      </c>
      <c r="H395" t="s">
        <v>2355</v>
      </c>
      <c r="I395" s="3" t="s">
        <v>3910</v>
      </c>
      <c r="J395" s="26" t="s">
        <v>4254</v>
      </c>
      <c r="K395">
        <v>823499</v>
      </c>
      <c r="L395">
        <v>824107</v>
      </c>
      <c r="M395">
        <f t="shared" si="44"/>
        <v>609</v>
      </c>
      <c r="N395">
        <f t="shared" si="47"/>
        <v>0</v>
      </c>
      <c r="O395">
        <f t="shared" si="48"/>
        <v>14</v>
      </c>
      <c r="P395">
        <f t="shared" si="45"/>
        <v>0</v>
      </c>
      <c r="Q395">
        <f t="shared" si="49"/>
        <v>3</v>
      </c>
      <c r="T395">
        <f t="shared" si="46"/>
        <v>0</v>
      </c>
      <c r="U395">
        <f t="shared" si="43"/>
        <v>1533</v>
      </c>
    </row>
    <row r="396" spans="1:21" x14ac:dyDescent="0.3">
      <c r="A396" t="s">
        <v>2356</v>
      </c>
      <c r="B396" t="s">
        <v>10</v>
      </c>
      <c r="C396">
        <v>396</v>
      </c>
      <c r="D396">
        <v>254780855</v>
      </c>
      <c r="E396" t="s">
        <v>2357</v>
      </c>
      <c r="F396" t="s">
        <v>2358</v>
      </c>
      <c r="G396" t="s">
        <v>11</v>
      </c>
      <c r="H396" t="s">
        <v>2359</v>
      </c>
      <c r="I396" s="3" t="s">
        <v>3911</v>
      </c>
      <c r="J396" s="26" t="s">
        <v>4254</v>
      </c>
      <c r="K396">
        <v>824157</v>
      </c>
      <c r="L396">
        <v>825347</v>
      </c>
      <c r="M396">
        <f t="shared" si="44"/>
        <v>1191</v>
      </c>
      <c r="N396">
        <f t="shared" si="47"/>
        <v>0</v>
      </c>
      <c r="O396">
        <f t="shared" si="48"/>
        <v>51</v>
      </c>
      <c r="P396">
        <f t="shared" si="45"/>
        <v>0</v>
      </c>
      <c r="Q396">
        <f t="shared" si="49"/>
        <v>4</v>
      </c>
      <c r="T396">
        <f t="shared" si="46"/>
        <v>0</v>
      </c>
      <c r="U396">
        <f t="shared" si="43"/>
        <v>2724</v>
      </c>
    </row>
    <row r="397" spans="1:21" x14ac:dyDescent="0.3">
      <c r="A397" t="s">
        <v>2360</v>
      </c>
      <c r="B397" t="s">
        <v>10</v>
      </c>
      <c r="C397">
        <v>218</v>
      </c>
      <c r="D397">
        <v>254780856</v>
      </c>
      <c r="E397" t="s">
        <v>2361</v>
      </c>
      <c r="F397" t="s">
        <v>2362</v>
      </c>
      <c r="G397" t="s">
        <v>11</v>
      </c>
      <c r="H397" t="s">
        <v>2363</v>
      </c>
      <c r="I397" s="3" t="s">
        <v>3912</v>
      </c>
      <c r="J397" s="26" t="s">
        <v>4254</v>
      </c>
      <c r="K397">
        <v>825420</v>
      </c>
      <c r="L397">
        <v>826076</v>
      </c>
      <c r="M397">
        <f t="shared" si="44"/>
        <v>657</v>
      </c>
      <c r="N397">
        <f t="shared" si="47"/>
        <v>0</v>
      </c>
      <c r="O397">
        <f t="shared" si="48"/>
        <v>74</v>
      </c>
      <c r="P397">
        <f t="shared" si="45"/>
        <v>0</v>
      </c>
      <c r="Q397">
        <f t="shared" si="49"/>
        <v>5</v>
      </c>
      <c r="T397">
        <f t="shared" si="46"/>
        <v>0</v>
      </c>
      <c r="U397">
        <f t="shared" si="43"/>
        <v>3381</v>
      </c>
    </row>
    <row r="398" spans="1:21" x14ac:dyDescent="0.3">
      <c r="A398" t="s">
        <v>2364</v>
      </c>
      <c r="B398" t="s">
        <v>10</v>
      </c>
      <c r="C398">
        <v>32</v>
      </c>
      <c r="D398">
        <v>254780857</v>
      </c>
      <c r="E398" t="s">
        <v>11</v>
      </c>
      <c r="F398" t="s">
        <v>2365</v>
      </c>
      <c r="G398" t="s">
        <v>11</v>
      </c>
      <c r="H398" t="s">
        <v>11</v>
      </c>
      <c r="I398" s="3" t="s">
        <v>3379</v>
      </c>
      <c r="J398" s="26" t="s">
        <v>4254</v>
      </c>
      <c r="K398">
        <v>826134</v>
      </c>
      <c r="L398">
        <v>826232</v>
      </c>
      <c r="M398">
        <f t="shared" si="44"/>
        <v>99</v>
      </c>
      <c r="N398">
        <f t="shared" si="47"/>
        <v>0</v>
      </c>
      <c r="O398">
        <f t="shared" si="48"/>
        <v>59</v>
      </c>
      <c r="P398">
        <f t="shared" si="45"/>
        <v>0</v>
      </c>
      <c r="Q398">
        <f t="shared" si="49"/>
        <v>6</v>
      </c>
      <c r="T398">
        <f t="shared" si="46"/>
        <v>0</v>
      </c>
      <c r="U398">
        <f t="shared" si="43"/>
        <v>3480</v>
      </c>
    </row>
    <row r="399" spans="1:21" x14ac:dyDescent="0.3">
      <c r="A399" t="s">
        <v>2366</v>
      </c>
      <c r="B399" t="s">
        <v>10</v>
      </c>
      <c r="C399">
        <v>425</v>
      </c>
      <c r="D399">
        <v>254780858</v>
      </c>
      <c r="E399" t="s">
        <v>2367</v>
      </c>
      <c r="F399" t="s">
        <v>2368</v>
      </c>
      <c r="G399" t="s">
        <v>11</v>
      </c>
      <c r="H399" t="s">
        <v>2369</v>
      </c>
      <c r="I399" s="3" t="s">
        <v>3913</v>
      </c>
      <c r="J399" s="26" t="s">
        <v>4254</v>
      </c>
      <c r="K399">
        <v>826256</v>
      </c>
      <c r="L399">
        <v>827533</v>
      </c>
      <c r="M399">
        <f t="shared" si="44"/>
        <v>1278</v>
      </c>
      <c r="N399">
        <f t="shared" si="47"/>
        <v>0</v>
      </c>
      <c r="O399">
        <f t="shared" si="48"/>
        <v>25</v>
      </c>
      <c r="P399">
        <f t="shared" si="45"/>
        <v>0</v>
      </c>
      <c r="Q399">
        <f t="shared" si="49"/>
        <v>7</v>
      </c>
      <c r="T399">
        <f t="shared" si="46"/>
        <v>0</v>
      </c>
      <c r="U399">
        <f t="shared" si="43"/>
        <v>4758</v>
      </c>
    </row>
    <row r="400" spans="1:21" x14ac:dyDescent="0.3">
      <c r="A400" t="s">
        <v>2370</v>
      </c>
      <c r="B400" t="s">
        <v>10</v>
      </c>
      <c r="C400">
        <v>700</v>
      </c>
      <c r="D400">
        <v>254780859</v>
      </c>
      <c r="E400" t="s">
        <v>2371</v>
      </c>
      <c r="F400" t="s">
        <v>2372</v>
      </c>
      <c r="G400" t="s">
        <v>11</v>
      </c>
      <c r="H400" t="s">
        <v>2373</v>
      </c>
      <c r="I400" s="3" t="s">
        <v>3914</v>
      </c>
      <c r="J400" s="26" t="s">
        <v>4254</v>
      </c>
      <c r="K400">
        <v>827567</v>
      </c>
      <c r="L400">
        <v>829669</v>
      </c>
      <c r="M400">
        <f t="shared" si="44"/>
        <v>2103</v>
      </c>
      <c r="N400">
        <f t="shared" si="47"/>
        <v>0</v>
      </c>
      <c r="O400">
        <f t="shared" si="48"/>
        <v>35</v>
      </c>
      <c r="P400">
        <f t="shared" si="45"/>
        <v>0</v>
      </c>
      <c r="Q400">
        <f t="shared" si="49"/>
        <v>8</v>
      </c>
      <c r="T400">
        <f t="shared" si="46"/>
        <v>0</v>
      </c>
      <c r="U400">
        <f t="shared" si="43"/>
        <v>6861</v>
      </c>
    </row>
    <row r="401" spans="1:21" x14ac:dyDescent="0.3">
      <c r="A401" t="s">
        <v>2374</v>
      </c>
      <c r="B401" t="s">
        <v>10</v>
      </c>
      <c r="C401">
        <v>348</v>
      </c>
      <c r="D401">
        <v>254780860</v>
      </c>
      <c r="E401" t="s">
        <v>2375</v>
      </c>
      <c r="F401" t="s">
        <v>2376</v>
      </c>
      <c r="G401" t="s">
        <v>11</v>
      </c>
      <c r="H401" t="s">
        <v>2377</v>
      </c>
      <c r="I401" s="3" t="s">
        <v>3915</v>
      </c>
      <c r="J401" s="26" t="s">
        <v>4254</v>
      </c>
      <c r="K401">
        <v>829669</v>
      </c>
      <c r="L401">
        <v>830715</v>
      </c>
      <c r="M401">
        <f t="shared" si="44"/>
        <v>1047</v>
      </c>
      <c r="N401">
        <f t="shared" si="47"/>
        <v>0</v>
      </c>
      <c r="O401">
        <f t="shared" si="48"/>
        <v>1</v>
      </c>
      <c r="P401">
        <f t="shared" si="45"/>
        <v>0</v>
      </c>
      <c r="Q401">
        <f t="shared" si="49"/>
        <v>9</v>
      </c>
      <c r="T401">
        <f t="shared" si="46"/>
        <v>0</v>
      </c>
      <c r="U401">
        <f t="shared" si="43"/>
        <v>7908</v>
      </c>
    </row>
    <row r="402" spans="1:21" x14ac:dyDescent="0.3">
      <c r="A402" t="s">
        <v>2378</v>
      </c>
      <c r="B402" t="s">
        <v>10</v>
      </c>
      <c r="C402">
        <v>163</v>
      </c>
      <c r="D402">
        <v>254780861</v>
      </c>
      <c r="E402" t="s">
        <v>2379</v>
      </c>
      <c r="F402" t="s">
        <v>2380</v>
      </c>
      <c r="G402" t="s">
        <v>11</v>
      </c>
      <c r="H402" t="s">
        <v>2381</v>
      </c>
      <c r="I402" s="3" t="s">
        <v>3916</v>
      </c>
      <c r="J402" s="26" t="s">
        <v>4254</v>
      </c>
      <c r="K402">
        <v>830726</v>
      </c>
      <c r="L402">
        <v>831217</v>
      </c>
      <c r="M402">
        <f t="shared" si="44"/>
        <v>492</v>
      </c>
      <c r="N402">
        <f t="shared" si="47"/>
        <v>0</v>
      </c>
      <c r="O402">
        <f t="shared" si="48"/>
        <v>12</v>
      </c>
      <c r="P402">
        <f t="shared" si="45"/>
        <v>0</v>
      </c>
      <c r="Q402">
        <f t="shared" si="49"/>
        <v>10</v>
      </c>
      <c r="T402">
        <f t="shared" si="46"/>
        <v>0</v>
      </c>
      <c r="U402">
        <f t="shared" si="43"/>
        <v>8400</v>
      </c>
    </row>
    <row r="403" spans="1:21" x14ac:dyDescent="0.3">
      <c r="A403" t="s">
        <v>2382</v>
      </c>
      <c r="B403" t="s">
        <v>10</v>
      </c>
      <c r="C403">
        <v>199</v>
      </c>
      <c r="D403">
        <v>254780862</v>
      </c>
      <c r="E403" t="s">
        <v>2383</v>
      </c>
      <c r="F403" t="s">
        <v>2384</v>
      </c>
      <c r="G403" t="s">
        <v>11</v>
      </c>
      <c r="H403" t="s">
        <v>2385</v>
      </c>
      <c r="I403" s="3" t="s">
        <v>3917</v>
      </c>
      <c r="J403" s="26" t="s">
        <v>4254</v>
      </c>
      <c r="K403">
        <v>831298</v>
      </c>
      <c r="L403">
        <v>831897</v>
      </c>
      <c r="M403">
        <f t="shared" si="44"/>
        <v>600</v>
      </c>
      <c r="N403">
        <f t="shared" si="47"/>
        <v>0</v>
      </c>
      <c r="O403">
        <f t="shared" si="48"/>
        <v>82</v>
      </c>
      <c r="P403">
        <f t="shared" si="45"/>
        <v>0</v>
      </c>
      <c r="Q403">
        <f t="shared" si="49"/>
        <v>11</v>
      </c>
      <c r="T403">
        <f t="shared" si="46"/>
        <v>0</v>
      </c>
      <c r="U403">
        <f t="shared" si="43"/>
        <v>9000</v>
      </c>
    </row>
    <row r="404" spans="1:21" x14ac:dyDescent="0.3">
      <c r="A404" t="s">
        <v>2386</v>
      </c>
      <c r="B404" t="s">
        <v>10</v>
      </c>
      <c r="C404">
        <v>33</v>
      </c>
      <c r="D404">
        <v>254780863</v>
      </c>
      <c r="E404" t="s">
        <v>11</v>
      </c>
      <c r="F404" t="s">
        <v>2387</v>
      </c>
      <c r="G404" t="s">
        <v>11</v>
      </c>
      <c r="H404" t="s">
        <v>11</v>
      </c>
      <c r="I404" s="3" t="s">
        <v>3379</v>
      </c>
      <c r="J404" s="26" t="s">
        <v>4254</v>
      </c>
      <c r="K404">
        <v>831899</v>
      </c>
      <c r="L404">
        <v>832000</v>
      </c>
      <c r="M404">
        <f t="shared" si="44"/>
        <v>102</v>
      </c>
      <c r="N404">
        <f t="shared" si="47"/>
        <v>0</v>
      </c>
      <c r="O404">
        <f t="shared" si="48"/>
        <v>3</v>
      </c>
      <c r="P404">
        <f t="shared" si="45"/>
        <v>0</v>
      </c>
      <c r="Q404">
        <f t="shared" si="49"/>
        <v>12</v>
      </c>
      <c r="T404">
        <f t="shared" si="46"/>
        <v>0</v>
      </c>
      <c r="U404">
        <f t="shared" si="43"/>
        <v>9102</v>
      </c>
    </row>
    <row r="405" spans="1:21" x14ac:dyDescent="0.3">
      <c r="A405" t="s">
        <v>2388</v>
      </c>
      <c r="B405" t="s">
        <v>10</v>
      </c>
      <c r="C405">
        <v>68</v>
      </c>
      <c r="D405">
        <v>254780864</v>
      </c>
      <c r="E405" t="s">
        <v>2389</v>
      </c>
      <c r="F405" t="s">
        <v>2390</v>
      </c>
      <c r="G405" t="s">
        <v>11</v>
      </c>
      <c r="H405" t="s">
        <v>2391</v>
      </c>
      <c r="I405" s="3" t="s">
        <v>3918</v>
      </c>
      <c r="J405" s="26" t="s">
        <v>4254</v>
      </c>
      <c r="K405">
        <v>832000</v>
      </c>
      <c r="L405">
        <v>832206</v>
      </c>
      <c r="M405">
        <f t="shared" si="44"/>
        <v>207</v>
      </c>
      <c r="N405">
        <f t="shared" si="47"/>
        <v>0</v>
      </c>
      <c r="O405">
        <f t="shared" si="48"/>
        <v>1</v>
      </c>
      <c r="P405">
        <f t="shared" si="45"/>
        <v>0</v>
      </c>
      <c r="Q405">
        <f t="shared" si="49"/>
        <v>13</v>
      </c>
      <c r="T405">
        <f t="shared" si="46"/>
        <v>0</v>
      </c>
      <c r="U405">
        <f t="shared" si="43"/>
        <v>9309</v>
      </c>
    </row>
    <row r="406" spans="1:21" x14ac:dyDescent="0.3">
      <c r="A406" t="s">
        <v>2392</v>
      </c>
      <c r="B406" t="s">
        <v>10</v>
      </c>
      <c r="C406">
        <v>666</v>
      </c>
      <c r="D406">
        <v>254780865</v>
      </c>
      <c r="E406" t="s">
        <v>2393</v>
      </c>
      <c r="F406" t="s">
        <v>2394</v>
      </c>
      <c r="G406" t="s">
        <v>11</v>
      </c>
      <c r="H406" t="s">
        <v>2395</v>
      </c>
      <c r="I406" s="3" t="s">
        <v>3919</v>
      </c>
      <c r="J406" s="26" t="s">
        <v>4254</v>
      </c>
      <c r="K406">
        <v>832208</v>
      </c>
      <c r="L406">
        <v>834208</v>
      </c>
      <c r="M406">
        <f t="shared" si="44"/>
        <v>2001</v>
      </c>
      <c r="N406">
        <f t="shared" si="47"/>
        <v>0</v>
      </c>
      <c r="O406">
        <f t="shared" si="48"/>
        <v>3</v>
      </c>
      <c r="P406">
        <f t="shared" si="45"/>
        <v>0</v>
      </c>
      <c r="Q406">
        <f t="shared" si="49"/>
        <v>14</v>
      </c>
      <c r="T406">
        <f t="shared" si="46"/>
        <v>0</v>
      </c>
      <c r="U406">
        <f t="shared" si="43"/>
        <v>11310</v>
      </c>
    </row>
    <row r="407" spans="1:21" x14ac:dyDescent="0.3">
      <c r="A407" t="s">
        <v>2396</v>
      </c>
      <c r="B407" t="s">
        <v>10</v>
      </c>
      <c r="C407">
        <v>499</v>
      </c>
      <c r="D407">
        <v>254780866</v>
      </c>
      <c r="E407" t="s">
        <v>2397</v>
      </c>
      <c r="F407" t="s">
        <v>2398</v>
      </c>
      <c r="G407" t="s">
        <v>11</v>
      </c>
      <c r="H407" t="s">
        <v>2399</v>
      </c>
      <c r="I407" s="3" t="s">
        <v>3920</v>
      </c>
      <c r="J407" s="26" t="s">
        <v>4254</v>
      </c>
      <c r="K407">
        <v>834208</v>
      </c>
      <c r="L407">
        <v>835707</v>
      </c>
      <c r="M407">
        <f t="shared" si="44"/>
        <v>1500</v>
      </c>
      <c r="N407">
        <f t="shared" si="47"/>
        <v>0</v>
      </c>
      <c r="O407">
        <f t="shared" si="48"/>
        <v>1</v>
      </c>
      <c r="P407">
        <f t="shared" si="45"/>
        <v>0</v>
      </c>
      <c r="Q407">
        <f t="shared" si="49"/>
        <v>15</v>
      </c>
      <c r="T407">
        <f t="shared" si="46"/>
        <v>0</v>
      </c>
      <c r="U407">
        <f t="shared" si="43"/>
        <v>12810</v>
      </c>
    </row>
    <row r="408" spans="1:21" x14ac:dyDescent="0.3">
      <c r="A408" t="s">
        <v>2400</v>
      </c>
      <c r="B408" t="s">
        <v>10</v>
      </c>
      <c r="C408">
        <v>478</v>
      </c>
      <c r="D408">
        <v>254780867</v>
      </c>
      <c r="E408" t="s">
        <v>2401</v>
      </c>
      <c r="F408" t="s">
        <v>2402</v>
      </c>
      <c r="G408" t="s">
        <v>11</v>
      </c>
      <c r="H408" t="s">
        <v>2403</v>
      </c>
      <c r="I408" s="3" t="s">
        <v>3921</v>
      </c>
      <c r="J408" s="26" t="s">
        <v>4254</v>
      </c>
      <c r="K408">
        <v>835727</v>
      </c>
      <c r="L408">
        <v>837163</v>
      </c>
      <c r="M408">
        <f t="shared" si="44"/>
        <v>1437</v>
      </c>
      <c r="N408">
        <f t="shared" si="47"/>
        <v>0</v>
      </c>
      <c r="O408">
        <f t="shared" si="48"/>
        <v>21</v>
      </c>
      <c r="P408">
        <f t="shared" si="45"/>
        <v>0</v>
      </c>
      <c r="Q408">
        <f t="shared" si="49"/>
        <v>16</v>
      </c>
      <c r="T408">
        <f t="shared" si="46"/>
        <v>0</v>
      </c>
      <c r="U408">
        <f t="shared" si="43"/>
        <v>14247</v>
      </c>
    </row>
    <row r="409" spans="1:21" x14ac:dyDescent="0.3">
      <c r="A409" t="s">
        <v>2404</v>
      </c>
      <c r="B409" t="s">
        <v>10</v>
      </c>
      <c r="C409">
        <v>252</v>
      </c>
      <c r="D409">
        <v>254780868</v>
      </c>
      <c r="E409" t="s">
        <v>11</v>
      </c>
      <c r="F409" t="s">
        <v>2405</v>
      </c>
      <c r="G409" t="s">
        <v>11</v>
      </c>
      <c r="H409" t="s">
        <v>2406</v>
      </c>
      <c r="I409" s="3" t="s">
        <v>3922</v>
      </c>
      <c r="J409" s="26" t="s">
        <v>4254</v>
      </c>
      <c r="K409">
        <v>837166</v>
      </c>
      <c r="L409">
        <v>837924</v>
      </c>
      <c r="M409">
        <f t="shared" si="44"/>
        <v>759</v>
      </c>
      <c r="N409">
        <f t="shared" si="47"/>
        <v>0</v>
      </c>
      <c r="O409">
        <f t="shared" si="48"/>
        <v>4</v>
      </c>
      <c r="P409">
        <f t="shared" si="45"/>
        <v>0</v>
      </c>
      <c r="Q409">
        <f t="shared" si="49"/>
        <v>17</v>
      </c>
      <c r="T409">
        <f t="shared" si="46"/>
        <v>0</v>
      </c>
      <c r="U409">
        <f t="shared" si="43"/>
        <v>15006</v>
      </c>
    </row>
    <row r="410" spans="1:21" x14ac:dyDescent="0.3">
      <c r="A410" t="s">
        <v>2407</v>
      </c>
      <c r="B410" t="s">
        <v>10</v>
      </c>
      <c r="C410">
        <v>559</v>
      </c>
      <c r="D410">
        <v>254780869</v>
      </c>
      <c r="E410" t="s">
        <v>11</v>
      </c>
      <c r="F410" t="s">
        <v>2408</v>
      </c>
      <c r="G410" t="s">
        <v>11</v>
      </c>
      <c r="H410" t="s">
        <v>2409</v>
      </c>
      <c r="I410" s="3" t="s">
        <v>3923</v>
      </c>
      <c r="J410" s="26" t="s">
        <v>4254</v>
      </c>
      <c r="K410">
        <v>837943</v>
      </c>
      <c r="L410">
        <v>839622</v>
      </c>
      <c r="M410">
        <f t="shared" si="44"/>
        <v>1680</v>
      </c>
      <c r="N410">
        <f t="shared" si="47"/>
        <v>0</v>
      </c>
      <c r="O410">
        <f t="shared" si="48"/>
        <v>20</v>
      </c>
      <c r="P410">
        <f t="shared" si="45"/>
        <v>0</v>
      </c>
      <c r="Q410">
        <f t="shared" si="49"/>
        <v>18</v>
      </c>
      <c r="T410">
        <f t="shared" si="46"/>
        <v>0</v>
      </c>
      <c r="U410">
        <f t="shared" si="43"/>
        <v>16686</v>
      </c>
    </row>
    <row r="411" spans="1:21" x14ac:dyDescent="0.3">
      <c r="A411" t="s">
        <v>2410</v>
      </c>
      <c r="B411" t="s">
        <v>10</v>
      </c>
      <c r="C411">
        <v>449</v>
      </c>
      <c r="D411">
        <v>254780870</v>
      </c>
      <c r="E411" t="s">
        <v>2411</v>
      </c>
      <c r="F411" t="s">
        <v>2412</v>
      </c>
      <c r="G411" t="s">
        <v>11</v>
      </c>
      <c r="H411" t="s">
        <v>2413</v>
      </c>
      <c r="I411" s="3" t="s">
        <v>3924</v>
      </c>
      <c r="J411" s="26" t="s">
        <v>4254</v>
      </c>
      <c r="K411">
        <v>839736</v>
      </c>
      <c r="L411">
        <v>841085</v>
      </c>
      <c r="M411">
        <f t="shared" si="44"/>
        <v>1350</v>
      </c>
      <c r="N411">
        <f t="shared" si="47"/>
        <v>0</v>
      </c>
      <c r="O411">
        <f t="shared" si="48"/>
        <v>115</v>
      </c>
      <c r="P411">
        <f t="shared" si="45"/>
        <v>18036</v>
      </c>
      <c r="Q411">
        <f t="shared" si="49"/>
        <v>19</v>
      </c>
      <c r="T411">
        <f t="shared" si="46"/>
        <v>0</v>
      </c>
      <c r="U411">
        <f t="shared" si="43"/>
        <v>18036</v>
      </c>
    </row>
    <row r="412" spans="1:21" x14ac:dyDescent="0.3">
      <c r="A412" t="s">
        <v>2414</v>
      </c>
      <c r="B412" t="s">
        <v>10</v>
      </c>
      <c r="C412">
        <v>227</v>
      </c>
      <c r="D412">
        <v>254780871</v>
      </c>
      <c r="E412" t="s">
        <v>11</v>
      </c>
      <c r="F412" t="s">
        <v>2415</v>
      </c>
      <c r="G412" t="s">
        <v>11</v>
      </c>
      <c r="H412" t="s">
        <v>2416</v>
      </c>
      <c r="I412" s="3" t="s">
        <v>3925</v>
      </c>
      <c r="J412" s="26" t="s">
        <v>4254</v>
      </c>
      <c r="K412">
        <v>842362</v>
      </c>
      <c r="L412">
        <v>843045</v>
      </c>
      <c r="M412">
        <f t="shared" si="44"/>
        <v>684</v>
      </c>
      <c r="N412">
        <f t="shared" si="47"/>
        <v>0</v>
      </c>
      <c r="O412">
        <f t="shared" si="48"/>
        <v>1278</v>
      </c>
      <c r="P412">
        <f t="shared" si="45"/>
        <v>0</v>
      </c>
      <c r="Q412">
        <f t="shared" si="49"/>
        <v>0</v>
      </c>
      <c r="T412">
        <f t="shared" si="46"/>
        <v>0</v>
      </c>
      <c r="U412">
        <f t="shared" si="43"/>
        <v>0</v>
      </c>
    </row>
    <row r="413" spans="1:21" x14ac:dyDescent="0.3">
      <c r="A413" t="s">
        <v>2421</v>
      </c>
      <c r="B413" t="s">
        <v>10</v>
      </c>
      <c r="C413">
        <v>411</v>
      </c>
      <c r="D413">
        <v>254780873</v>
      </c>
      <c r="E413" t="s">
        <v>11</v>
      </c>
      <c r="F413" t="s">
        <v>2422</v>
      </c>
      <c r="G413" t="s">
        <v>11</v>
      </c>
      <c r="H413" t="s">
        <v>2423</v>
      </c>
      <c r="I413" s="3" t="s">
        <v>3927</v>
      </c>
      <c r="J413" s="26" t="s">
        <v>4254</v>
      </c>
      <c r="K413">
        <v>843956</v>
      </c>
      <c r="L413">
        <v>845191</v>
      </c>
      <c r="M413">
        <f t="shared" si="44"/>
        <v>1236</v>
      </c>
      <c r="N413">
        <f t="shared" si="47"/>
        <v>0</v>
      </c>
      <c r="O413">
        <f t="shared" si="48"/>
        <v>912</v>
      </c>
      <c r="P413">
        <f t="shared" si="45"/>
        <v>0</v>
      </c>
      <c r="Q413">
        <f t="shared" si="49"/>
        <v>0</v>
      </c>
      <c r="T413">
        <f t="shared" si="46"/>
        <v>0</v>
      </c>
      <c r="U413">
        <f t="shared" si="43"/>
        <v>0</v>
      </c>
    </row>
    <row r="414" spans="1:21" x14ac:dyDescent="0.3">
      <c r="A414" t="s">
        <v>2424</v>
      </c>
      <c r="B414" t="s">
        <v>10</v>
      </c>
      <c r="C414">
        <v>357</v>
      </c>
      <c r="D414">
        <v>254780874</v>
      </c>
      <c r="E414" t="s">
        <v>2425</v>
      </c>
      <c r="F414" t="s">
        <v>2426</v>
      </c>
      <c r="G414" t="s">
        <v>11</v>
      </c>
      <c r="H414" t="s">
        <v>2427</v>
      </c>
      <c r="I414" s="3" t="s">
        <v>3928</v>
      </c>
      <c r="J414" s="26" t="s">
        <v>4254</v>
      </c>
      <c r="K414">
        <v>846202</v>
      </c>
      <c r="L414">
        <v>847275</v>
      </c>
      <c r="M414">
        <f t="shared" si="44"/>
        <v>1074</v>
      </c>
      <c r="N414">
        <f t="shared" si="47"/>
        <v>0</v>
      </c>
      <c r="O414">
        <f t="shared" si="48"/>
        <v>1012</v>
      </c>
      <c r="P414">
        <f t="shared" si="45"/>
        <v>0</v>
      </c>
      <c r="Q414">
        <f t="shared" si="49"/>
        <v>0</v>
      </c>
      <c r="T414">
        <f t="shared" si="46"/>
        <v>0</v>
      </c>
      <c r="U414">
        <f t="shared" si="43"/>
        <v>0</v>
      </c>
    </row>
    <row r="415" spans="1:21" x14ac:dyDescent="0.3">
      <c r="A415" t="s">
        <v>2428</v>
      </c>
      <c r="B415" t="s">
        <v>10</v>
      </c>
      <c r="C415">
        <v>264</v>
      </c>
      <c r="D415">
        <v>254780875</v>
      </c>
      <c r="E415" t="s">
        <v>2429</v>
      </c>
      <c r="F415" t="s">
        <v>2430</v>
      </c>
      <c r="G415" t="s">
        <v>11</v>
      </c>
      <c r="H415" t="s">
        <v>2431</v>
      </c>
      <c r="I415" s="3" t="s">
        <v>3929</v>
      </c>
      <c r="J415" s="26" t="s">
        <v>4254</v>
      </c>
      <c r="K415">
        <v>847355</v>
      </c>
      <c r="L415">
        <v>848149</v>
      </c>
      <c r="M415">
        <f t="shared" si="44"/>
        <v>795</v>
      </c>
      <c r="N415">
        <f t="shared" si="47"/>
        <v>0</v>
      </c>
      <c r="O415">
        <f t="shared" si="48"/>
        <v>81</v>
      </c>
      <c r="P415">
        <f t="shared" si="45"/>
        <v>0</v>
      </c>
      <c r="Q415">
        <f t="shared" si="49"/>
        <v>1</v>
      </c>
      <c r="T415">
        <f t="shared" si="46"/>
        <v>0</v>
      </c>
      <c r="U415">
        <f t="shared" si="43"/>
        <v>795</v>
      </c>
    </row>
    <row r="416" spans="1:21" x14ac:dyDescent="0.3">
      <c r="A416" t="s">
        <v>2432</v>
      </c>
      <c r="B416" t="s">
        <v>10</v>
      </c>
      <c r="C416">
        <v>210</v>
      </c>
      <c r="D416">
        <v>254780876</v>
      </c>
      <c r="E416" t="s">
        <v>11</v>
      </c>
      <c r="F416" t="s">
        <v>2433</v>
      </c>
      <c r="G416" t="s">
        <v>11</v>
      </c>
      <c r="H416" t="s">
        <v>11</v>
      </c>
      <c r="I416" s="3" t="s">
        <v>3379</v>
      </c>
      <c r="J416" s="26" t="s">
        <v>4254</v>
      </c>
      <c r="K416">
        <v>848288</v>
      </c>
      <c r="L416">
        <v>848920</v>
      </c>
      <c r="M416">
        <f t="shared" si="44"/>
        <v>633</v>
      </c>
      <c r="N416">
        <f t="shared" si="47"/>
        <v>0</v>
      </c>
      <c r="O416">
        <f t="shared" si="48"/>
        <v>140</v>
      </c>
      <c r="P416">
        <f t="shared" si="45"/>
        <v>0</v>
      </c>
      <c r="Q416">
        <f t="shared" si="49"/>
        <v>2</v>
      </c>
      <c r="T416">
        <f t="shared" si="46"/>
        <v>0</v>
      </c>
      <c r="U416">
        <f t="shared" si="43"/>
        <v>1428</v>
      </c>
    </row>
    <row r="417" spans="1:21" x14ac:dyDescent="0.3">
      <c r="A417" t="s">
        <v>2434</v>
      </c>
      <c r="B417" t="s">
        <v>10</v>
      </c>
      <c r="C417">
        <v>853</v>
      </c>
      <c r="D417">
        <v>254780877</v>
      </c>
      <c r="E417" t="s">
        <v>2435</v>
      </c>
      <c r="F417" t="s">
        <v>2436</v>
      </c>
      <c r="G417" t="s">
        <v>11</v>
      </c>
      <c r="H417" t="s">
        <v>135</v>
      </c>
      <c r="I417" s="3" t="s">
        <v>3930</v>
      </c>
      <c r="J417" s="26" t="s">
        <v>4254</v>
      </c>
      <c r="K417">
        <v>848964</v>
      </c>
      <c r="L417">
        <v>851525</v>
      </c>
      <c r="M417">
        <f t="shared" si="44"/>
        <v>2562</v>
      </c>
      <c r="N417">
        <f t="shared" si="47"/>
        <v>0</v>
      </c>
      <c r="O417">
        <f t="shared" si="48"/>
        <v>45</v>
      </c>
      <c r="P417">
        <f t="shared" si="45"/>
        <v>0</v>
      </c>
      <c r="Q417">
        <f t="shared" si="49"/>
        <v>3</v>
      </c>
      <c r="T417">
        <f t="shared" si="46"/>
        <v>0</v>
      </c>
      <c r="U417">
        <f t="shared" si="43"/>
        <v>3990</v>
      </c>
    </row>
    <row r="418" spans="1:21" x14ac:dyDescent="0.3">
      <c r="A418" t="s">
        <v>2437</v>
      </c>
      <c r="B418" t="s">
        <v>10</v>
      </c>
      <c r="C418">
        <v>51</v>
      </c>
      <c r="D418">
        <v>254780878</v>
      </c>
      <c r="E418" t="s">
        <v>11</v>
      </c>
      <c r="F418" t="s">
        <v>2438</v>
      </c>
      <c r="G418" t="s">
        <v>11</v>
      </c>
      <c r="H418" t="s">
        <v>11</v>
      </c>
      <c r="I418" s="3" t="s">
        <v>3379</v>
      </c>
      <c r="J418" s="26" t="s">
        <v>4254</v>
      </c>
      <c r="K418">
        <v>851666</v>
      </c>
      <c r="L418">
        <v>851821</v>
      </c>
      <c r="M418">
        <f t="shared" si="44"/>
        <v>156</v>
      </c>
      <c r="N418">
        <f t="shared" si="47"/>
        <v>0</v>
      </c>
      <c r="O418">
        <f t="shared" si="48"/>
        <v>142</v>
      </c>
      <c r="P418">
        <f t="shared" si="45"/>
        <v>4146</v>
      </c>
      <c r="Q418">
        <f t="shared" si="49"/>
        <v>4</v>
      </c>
      <c r="T418">
        <f t="shared" si="46"/>
        <v>0</v>
      </c>
      <c r="U418">
        <f t="shared" si="43"/>
        <v>4146</v>
      </c>
    </row>
    <row r="419" spans="1:21" x14ac:dyDescent="0.3">
      <c r="A419" s="29" t="s">
        <v>4165</v>
      </c>
      <c r="B419" s="31" t="s">
        <v>10</v>
      </c>
      <c r="C419" s="31">
        <v>1507</v>
      </c>
      <c r="D419" s="31">
        <v>346722692</v>
      </c>
      <c r="E419" s="31" t="s">
        <v>11</v>
      </c>
      <c r="F419" s="31" t="s">
        <v>4166</v>
      </c>
      <c r="G419" s="31" t="s">
        <v>11</v>
      </c>
      <c r="H419" s="31" t="s">
        <v>11</v>
      </c>
      <c r="I419" s="31" t="s">
        <v>4203</v>
      </c>
      <c r="J419" s="30" t="s">
        <v>69</v>
      </c>
      <c r="K419" s="31">
        <v>854295</v>
      </c>
      <c r="L419" s="31">
        <v>855801</v>
      </c>
      <c r="M419" s="31">
        <f t="shared" si="44"/>
        <v>1507</v>
      </c>
      <c r="N419" s="31">
        <f t="shared" si="47"/>
        <v>0</v>
      </c>
      <c r="O419" s="31">
        <f t="shared" si="48"/>
        <v>2475</v>
      </c>
      <c r="P419" s="31">
        <f t="shared" si="45"/>
        <v>0</v>
      </c>
      <c r="Q419" s="31">
        <f t="shared" si="49"/>
        <v>0</v>
      </c>
      <c r="R419" s="31"/>
      <c r="S419" s="31"/>
      <c r="T419" s="31">
        <f t="shared" si="46"/>
        <v>1</v>
      </c>
      <c r="U419" s="32">
        <f t="shared" si="43"/>
        <v>0</v>
      </c>
    </row>
    <row r="420" spans="1:21" x14ac:dyDescent="0.3">
      <c r="A420" s="33" t="s">
        <v>4167</v>
      </c>
      <c r="B420" s="35" t="s">
        <v>10</v>
      </c>
      <c r="C420" s="35">
        <v>77</v>
      </c>
      <c r="D420" s="35">
        <v>346722692</v>
      </c>
      <c r="E420" s="35" t="s">
        <v>11</v>
      </c>
      <c r="F420" s="35" t="s">
        <v>4168</v>
      </c>
      <c r="G420" s="35" t="s">
        <v>11</v>
      </c>
      <c r="H420" s="35" t="s">
        <v>11</v>
      </c>
      <c r="I420" s="35" t="s">
        <v>4202</v>
      </c>
      <c r="J420" s="34" t="s">
        <v>69</v>
      </c>
      <c r="K420" s="35">
        <v>855982</v>
      </c>
      <c r="L420" s="35">
        <v>856058</v>
      </c>
      <c r="M420" s="35">
        <f t="shared" si="44"/>
        <v>77</v>
      </c>
      <c r="N420" s="35">
        <f t="shared" si="47"/>
        <v>0</v>
      </c>
      <c r="O420" s="35">
        <f t="shared" si="48"/>
        <v>182</v>
      </c>
      <c r="P420" s="35">
        <f t="shared" si="45"/>
        <v>0</v>
      </c>
      <c r="Q420" s="35">
        <f t="shared" si="49"/>
        <v>1</v>
      </c>
      <c r="R420" s="35"/>
      <c r="S420" s="35"/>
      <c r="T420" s="35">
        <f t="shared" si="46"/>
        <v>0</v>
      </c>
      <c r="U420" s="36">
        <f t="shared" si="43"/>
        <v>77</v>
      </c>
    </row>
    <row r="421" spans="1:21" x14ac:dyDescent="0.3">
      <c r="A421" s="33" t="s">
        <v>4169</v>
      </c>
      <c r="B421" s="35" t="s">
        <v>10</v>
      </c>
      <c r="C421" s="35">
        <v>76</v>
      </c>
      <c r="D421" s="35">
        <v>346722692</v>
      </c>
      <c r="E421" s="35" t="s">
        <v>11</v>
      </c>
      <c r="F421" s="35" t="s">
        <v>4170</v>
      </c>
      <c r="G421" s="35" t="s">
        <v>11</v>
      </c>
      <c r="H421" s="35" t="s">
        <v>11</v>
      </c>
      <c r="I421" s="35" t="s">
        <v>4198</v>
      </c>
      <c r="J421" s="34" t="s">
        <v>69</v>
      </c>
      <c r="K421" s="35">
        <v>856071</v>
      </c>
      <c r="L421" s="35">
        <v>856146</v>
      </c>
      <c r="M421" s="35">
        <f t="shared" si="44"/>
        <v>76</v>
      </c>
      <c r="N421" s="35">
        <f t="shared" si="47"/>
        <v>0</v>
      </c>
      <c r="O421" s="35">
        <f t="shared" si="48"/>
        <v>14</v>
      </c>
      <c r="P421" s="35">
        <f t="shared" si="45"/>
        <v>153</v>
      </c>
      <c r="Q421" s="35">
        <f t="shared" si="49"/>
        <v>2</v>
      </c>
      <c r="R421" s="35"/>
      <c r="S421" s="35"/>
      <c r="T421" s="35">
        <f t="shared" si="46"/>
        <v>0</v>
      </c>
      <c r="U421" s="36">
        <f t="shared" si="43"/>
        <v>153</v>
      </c>
    </row>
    <row r="422" spans="1:21" x14ac:dyDescent="0.3">
      <c r="A422" s="33" t="s">
        <v>2441</v>
      </c>
      <c r="B422" s="35" t="s">
        <v>10</v>
      </c>
      <c r="C422" s="35">
        <v>40</v>
      </c>
      <c r="D422" s="35">
        <v>254780880</v>
      </c>
      <c r="E422" s="35" t="s">
        <v>11</v>
      </c>
      <c r="F422" s="35" t="s">
        <v>2442</v>
      </c>
      <c r="G422" s="35" t="s">
        <v>11</v>
      </c>
      <c r="H422" s="35" t="s">
        <v>11</v>
      </c>
      <c r="I422" s="60" t="s">
        <v>3379</v>
      </c>
      <c r="J422" s="45" t="s">
        <v>4254</v>
      </c>
      <c r="K422" s="35">
        <v>856371</v>
      </c>
      <c r="L422" s="35">
        <v>856493</v>
      </c>
      <c r="M422" s="35">
        <f t="shared" si="44"/>
        <v>123</v>
      </c>
      <c r="N422" s="35">
        <f t="shared" si="47"/>
        <v>0</v>
      </c>
      <c r="O422" s="35">
        <f t="shared" si="48"/>
        <v>226</v>
      </c>
      <c r="P422" s="35">
        <f t="shared" si="45"/>
        <v>0</v>
      </c>
      <c r="Q422" s="35">
        <f t="shared" si="49"/>
        <v>0</v>
      </c>
      <c r="R422" s="35"/>
      <c r="S422" s="35"/>
      <c r="T422" s="35">
        <f t="shared" si="46"/>
        <v>1</v>
      </c>
      <c r="U422" s="36">
        <f t="shared" si="43"/>
        <v>0</v>
      </c>
    </row>
    <row r="423" spans="1:21" x14ac:dyDescent="0.3">
      <c r="A423" s="33" t="s">
        <v>4171</v>
      </c>
      <c r="B423" s="35" t="s">
        <v>10</v>
      </c>
      <c r="C423" s="35">
        <v>2210</v>
      </c>
      <c r="D423" s="35">
        <v>346722692</v>
      </c>
      <c r="E423" s="35" t="s">
        <v>11</v>
      </c>
      <c r="F423" s="35" t="s">
        <v>4172</v>
      </c>
      <c r="G423" s="35" t="s">
        <v>11</v>
      </c>
      <c r="H423" s="35" t="s">
        <v>11</v>
      </c>
      <c r="I423" s="35" t="s">
        <v>4201</v>
      </c>
      <c r="J423" s="34" t="s">
        <v>69</v>
      </c>
      <c r="K423" s="35">
        <v>856972</v>
      </c>
      <c r="L423" s="35">
        <v>859181</v>
      </c>
      <c r="M423" s="35">
        <f t="shared" si="44"/>
        <v>2210</v>
      </c>
      <c r="N423" s="35">
        <f t="shared" si="47"/>
        <v>0</v>
      </c>
      <c r="O423" s="35">
        <f t="shared" si="48"/>
        <v>480</v>
      </c>
      <c r="P423" s="35">
        <f t="shared" si="45"/>
        <v>0</v>
      </c>
      <c r="Q423" s="35">
        <f t="shared" si="49"/>
        <v>0</v>
      </c>
      <c r="R423" s="35"/>
      <c r="S423" s="35"/>
      <c r="T423" s="35">
        <f t="shared" si="46"/>
        <v>1</v>
      </c>
      <c r="U423" s="36">
        <f t="shared" si="43"/>
        <v>0</v>
      </c>
    </row>
    <row r="424" spans="1:21" x14ac:dyDescent="0.3">
      <c r="A424" s="33" t="s">
        <v>4173</v>
      </c>
      <c r="B424" s="35" t="s">
        <v>10</v>
      </c>
      <c r="C424" s="35">
        <v>115</v>
      </c>
      <c r="D424" s="35">
        <v>346722692</v>
      </c>
      <c r="E424" s="35" t="s">
        <v>11</v>
      </c>
      <c r="F424" s="35" t="s">
        <v>4174</v>
      </c>
      <c r="G424" s="35" t="s">
        <v>11</v>
      </c>
      <c r="H424" s="35" t="s">
        <v>11</v>
      </c>
      <c r="I424" s="35" t="s">
        <v>4200</v>
      </c>
      <c r="J424" s="34" t="s">
        <v>69</v>
      </c>
      <c r="K424" s="35">
        <v>859242</v>
      </c>
      <c r="L424" s="35">
        <v>859356</v>
      </c>
      <c r="M424" s="35">
        <f t="shared" si="44"/>
        <v>115</v>
      </c>
      <c r="N424" s="35">
        <f t="shared" si="47"/>
        <v>0</v>
      </c>
      <c r="O424" s="35">
        <f t="shared" si="48"/>
        <v>62</v>
      </c>
      <c r="P424" s="35">
        <f t="shared" si="45"/>
        <v>0</v>
      </c>
      <c r="Q424" s="35">
        <f t="shared" si="49"/>
        <v>1</v>
      </c>
      <c r="R424" s="35"/>
      <c r="S424" s="35"/>
      <c r="T424" s="35">
        <f t="shared" si="46"/>
        <v>0</v>
      </c>
      <c r="U424" s="36">
        <f t="shared" si="43"/>
        <v>115</v>
      </c>
    </row>
    <row r="425" spans="1:21" x14ac:dyDescent="0.3">
      <c r="A425" s="33" t="s">
        <v>4175</v>
      </c>
      <c r="B425" s="35" t="s">
        <v>10</v>
      </c>
      <c r="C425" s="35">
        <v>77</v>
      </c>
      <c r="D425" s="35">
        <v>346722692</v>
      </c>
      <c r="E425" s="35" t="s">
        <v>11</v>
      </c>
      <c r="F425" s="35" t="s">
        <v>4176</v>
      </c>
      <c r="G425" s="35" t="s">
        <v>11</v>
      </c>
      <c r="H425" s="35" t="s">
        <v>11</v>
      </c>
      <c r="I425" s="35" t="s">
        <v>4188</v>
      </c>
      <c r="J425" s="34" t="s">
        <v>69</v>
      </c>
      <c r="K425" s="35">
        <v>859402</v>
      </c>
      <c r="L425" s="35">
        <v>859478</v>
      </c>
      <c r="M425" s="35">
        <f t="shared" si="44"/>
        <v>77</v>
      </c>
      <c r="N425" s="35">
        <f t="shared" si="47"/>
        <v>0</v>
      </c>
      <c r="O425" s="35">
        <f t="shared" si="48"/>
        <v>47</v>
      </c>
      <c r="P425" s="35">
        <f t="shared" si="45"/>
        <v>0</v>
      </c>
      <c r="Q425" s="35">
        <f t="shared" si="49"/>
        <v>2</v>
      </c>
      <c r="R425" s="35"/>
      <c r="S425" s="35"/>
      <c r="T425" s="35">
        <f t="shared" si="46"/>
        <v>0</v>
      </c>
      <c r="U425" s="36">
        <f t="shared" si="43"/>
        <v>192</v>
      </c>
    </row>
    <row r="426" spans="1:21" x14ac:dyDescent="0.3">
      <c r="A426" s="37" t="s">
        <v>2443</v>
      </c>
      <c r="B426" s="39" t="s">
        <v>10</v>
      </c>
      <c r="C426" s="39">
        <v>101</v>
      </c>
      <c r="D426" s="39">
        <v>254780881</v>
      </c>
      <c r="E426" s="39" t="s">
        <v>11</v>
      </c>
      <c r="F426" s="39" t="s">
        <v>2444</v>
      </c>
      <c r="G426" s="39" t="s">
        <v>11</v>
      </c>
      <c r="H426" s="39" t="s">
        <v>11</v>
      </c>
      <c r="I426" s="61" t="s">
        <v>3665</v>
      </c>
      <c r="J426" s="46" t="s">
        <v>4254</v>
      </c>
      <c r="K426" s="39">
        <v>859502</v>
      </c>
      <c r="L426" s="39">
        <v>859807</v>
      </c>
      <c r="M426" s="39">
        <f t="shared" si="44"/>
        <v>306</v>
      </c>
      <c r="N426" s="39">
        <f t="shared" si="47"/>
        <v>0</v>
      </c>
      <c r="O426" s="39">
        <f t="shared" si="48"/>
        <v>25</v>
      </c>
      <c r="P426" s="39">
        <f t="shared" si="45"/>
        <v>498</v>
      </c>
      <c r="Q426" s="39">
        <f t="shared" si="49"/>
        <v>3</v>
      </c>
      <c r="R426" s="39"/>
      <c r="S426" s="39"/>
      <c r="T426" s="39">
        <f t="shared" si="46"/>
        <v>1</v>
      </c>
      <c r="U426" s="40">
        <f t="shared" si="43"/>
        <v>498</v>
      </c>
    </row>
    <row r="427" spans="1:21" x14ac:dyDescent="0.3">
      <c r="A427" t="s">
        <v>2450</v>
      </c>
      <c r="B427" t="s">
        <v>10</v>
      </c>
      <c r="C427">
        <v>205</v>
      </c>
      <c r="D427">
        <v>255764506</v>
      </c>
      <c r="E427" t="s">
        <v>2451</v>
      </c>
      <c r="F427" t="s">
        <v>2452</v>
      </c>
      <c r="G427" t="s">
        <v>11</v>
      </c>
      <c r="H427" t="s">
        <v>2453</v>
      </c>
      <c r="I427" s="3" t="s">
        <v>3931</v>
      </c>
      <c r="J427" s="26" t="s">
        <v>4254</v>
      </c>
      <c r="K427">
        <v>861432</v>
      </c>
      <c r="L427">
        <v>862049</v>
      </c>
      <c r="M427">
        <f t="shared" si="44"/>
        <v>618</v>
      </c>
      <c r="N427">
        <f t="shared" si="47"/>
        <v>0</v>
      </c>
      <c r="O427">
        <f t="shared" si="48"/>
        <v>1626</v>
      </c>
      <c r="P427">
        <f t="shared" si="45"/>
        <v>0</v>
      </c>
      <c r="Q427">
        <f t="shared" si="49"/>
        <v>0</v>
      </c>
      <c r="T427">
        <f t="shared" si="46"/>
        <v>0</v>
      </c>
      <c r="U427">
        <f t="shared" si="43"/>
        <v>0</v>
      </c>
    </row>
    <row r="428" spans="1:21" x14ac:dyDescent="0.3">
      <c r="A428" t="s">
        <v>2454</v>
      </c>
      <c r="B428" t="s">
        <v>10</v>
      </c>
      <c r="C428">
        <v>207</v>
      </c>
      <c r="D428">
        <v>254780885</v>
      </c>
      <c r="E428" t="s">
        <v>11</v>
      </c>
      <c r="F428" t="s">
        <v>2455</v>
      </c>
      <c r="G428" t="s">
        <v>11</v>
      </c>
      <c r="H428" t="s">
        <v>11</v>
      </c>
      <c r="I428" s="3" t="s">
        <v>3379</v>
      </c>
      <c r="J428" s="26" t="s">
        <v>4254</v>
      </c>
      <c r="K428">
        <v>862475</v>
      </c>
      <c r="L428">
        <v>863098</v>
      </c>
      <c r="M428">
        <f t="shared" si="44"/>
        <v>624</v>
      </c>
      <c r="N428">
        <f t="shared" si="47"/>
        <v>0</v>
      </c>
      <c r="O428">
        <f t="shared" si="48"/>
        <v>427</v>
      </c>
      <c r="P428">
        <f t="shared" si="45"/>
        <v>0</v>
      </c>
      <c r="Q428">
        <f t="shared" si="49"/>
        <v>0</v>
      </c>
      <c r="T428">
        <f t="shared" si="46"/>
        <v>0</v>
      </c>
      <c r="U428">
        <f t="shared" si="43"/>
        <v>0</v>
      </c>
    </row>
    <row r="429" spans="1:21" x14ac:dyDescent="0.3">
      <c r="A429" t="s">
        <v>2462</v>
      </c>
      <c r="B429" t="s">
        <v>10</v>
      </c>
      <c r="C429">
        <v>493</v>
      </c>
      <c r="D429">
        <v>254780889</v>
      </c>
      <c r="E429" t="s">
        <v>2463</v>
      </c>
      <c r="F429" t="s">
        <v>2464</v>
      </c>
      <c r="G429" t="s">
        <v>11</v>
      </c>
      <c r="H429" t="s">
        <v>2465</v>
      </c>
      <c r="I429" s="3" t="s">
        <v>3932</v>
      </c>
      <c r="J429" s="26" t="s">
        <v>4254</v>
      </c>
      <c r="K429">
        <v>864881</v>
      </c>
      <c r="L429">
        <v>866362</v>
      </c>
      <c r="M429">
        <f t="shared" si="44"/>
        <v>1482</v>
      </c>
      <c r="N429">
        <f t="shared" si="47"/>
        <v>0</v>
      </c>
      <c r="O429">
        <f t="shared" si="48"/>
        <v>1784</v>
      </c>
      <c r="P429">
        <f t="shared" si="45"/>
        <v>0</v>
      </c>
      <c r="Q429">
        <f t="shared" si="49"/>
        <v>0</v>
      </c>
      <c r="T429">
        <f t="shared" si="46"/>
        <v>0</v>
      </c>
      <c r="U429">
        <f t="shared" si="43"/>
        <v>0</v>
      </c>
    </row>
    <row r="430" spans="1:21" x14ac:dyDescent="0.3">
      <c r="A430" t="s">
        <v>2468</v>
      </c>
      <c r="B430" t="s">
        <v>10</v>
      </c>
      <c r="C430">
        <v>215</v>
      </c>
      <c r="D430">
        <v>254780891</v>
      </c>
      <c r="E430" t="s">
        <v>11</v>
      </c>
      <c r="F430" t="s">
        <v>2469</v>
      </c>
      <c r="G430" t="s">
        <v>11</v>
      </c>
      <c r="H430" t="s">
        <v>2470</v>
      </c>
      <c r="I430" s="3" t="s">
        <v>3379</v>
      </c>
      <c r="J430" s="26" t="s">
        <v>4254</v>
      </c>
      <c r="K430">
        <v>867295</v>
      </c>
      <c r="L430">
        <v>867942</v>
      </c>
      <c r="M430">
        <f t="shared" si="44"/>
        <v>648</v>
      </c>
      <c r="N430">
        <f t="shared" si="47"/>
        <v>0</v>
      </c>
      <c r="O430">
        <f t="shared" si="48"/>
        <v>934</v>
      </c>
      <c r="P430">
        <f t="shared" si="45"/>
        <v>0</v>
      </c>
      <c r="Q430">
        <f t="shared" si="49"/>
        <v>0</v>
      </c>
      <c r="T430">
        <f t="shared" si="46"/>
        <v>0</v>
      </c>
      <c r="U430">
        <f t="shared" si="43"/>
        <v>0</v>
      </c>
    </row>
    <row r="431" spans="1:21" x14ac:dyDescent="0.3">
      <c r="A431" t="s">
        <v>2471</v>
      </c>
      <c r="B431" t="s">
        <v>10</v>
      </c>
      <c r="C431">
        <v>133</v>
      </c>
      <c r="D431">
        <v>254780892</v>
      </c>
      <c r="E431" t="s">
        <v>11</v>
      </c>
      <c r="F431" t="s">
        <v>2472</v>
      </c>
      <c r="G431" t="s">
        <v>11</v>
      </c>
      <c r="H431" t="s">
        <v>620</v>
      </c>
      <c r="I431" s="3" t="s">
        <v>3933</v>
      </c>
      <c r="J431" s="26" t="s">
        <v>4254</v>
      </c>
      <c r="K431">
        <v>868042</v>
      </c>
      <c r="L431">
        <v>868443</v>
      </c>
      <c r="M431">
        <f t="shared" si="44"/>
        <v>402</v>
      </c>
      <c r="N431">
        <f t="shared" si="47"/>
        <v>0</v>
      </c>
      <c r="O431">
        <f t="shared" si="48"/>
        <v>101</v>
      </c>
      <c r="P431">
        <f t="shared" si="45"/>
        <v>402</v>
      </c>
      <c r="Q431">
        <f t="shared" si="49"/>
        <v>1</v>
      </c>
      <c r="T431">
        <f t="shared" si="46"/>
        <v>0</v>
      </c>
      <c r="U431">
        <f t="shared" si="43"/>
        <v>402</v>
      </c>
    </row>
    <row r="432" spans="1:21" x14ac:dyDescent="0.3">
      <c r="A432" t="s">
        <v>2476</v>
      </c>
      <c r="B432" t="s">
        <v>10</v>
      </c>
      <c r="C432">
        <v>103</v>
      </c>
      <c r="D432">
        <v>254780894</v>
      </c>
      <c r="E432" t="s">
        <v>11</v>
      </c>
      <c r="F432" t="s">
        <v>2477</v>
      </c>
      <c r="G432" t="s">
        <v>11</v>
      </c>
      <c r="H432" t="s">
        <v>11</v>
      </c>
      <c r="I432" s="3" t="s">
        <v>3379</v>
      </c>
      <c r="J432" s="26" t="s">
        <v>4254</v>
      </c>
      <c r="K432">
        <v>869699</v>
      </c>
      <c r="L432">
        <v>870010</v>
      </c>
      <c r="M432">
        <f t="shared" si="44"/>
        <v>312</v>
      </c>
      <c r="N432">
        <f t="shared" si="47"/>
        <v>0</v>
      </c>
      <c r="O432">
        <f t="shared" si="48"/>
        <v>1257</v>
      </c>
      <c r="P432">
        <f t="shared" si="45"/>
        <v>0</v>
      </c>
      <c r="Q432">
        <f t="shared" si="49"/>
        <v>0</v>
      </c>
      <c r="T432">
        <f t="shared" si="46"/>
        <v>0</v>
      </c>
      <c r="U432">
        <f t="shared" si="43"/>
        <v>0</v>
      </c>
    </row>
    <row r="433" spans="1:21" x14ac:dyDescent="0.3">
      <c r="A433" t="s">
        <v>2480</v>
      </c>
      <c r="B433" t="s">
        <v>10</v>
      </c>
      <c r="C433">
        <v>351</v>
      </c>
      <c r="D433">
        <v>254780896</v>
      </c>
      <c r="E433" t="s">
        <v>11</v>
      </c>
      <c r="F433" t="s">
        <v>2481</v>
      </c>
      <c r="G433" t="s">
        <v>11</v>
      </c>
      <c r="H433" t="s">
        <v>2482</v>
      </c>
      <c r="I433" s="3" t="s">
        <v>3412</v>
      </c>
      <c r="J433" s="26" t="s">
        <v>4254</v>
      </c>
      <c r="K433">
        <v>871008</v>
      </c>
      <c r="L433">
        <v>872063</v>
      </c>
      <c r="M433">
        <f t="shared" si="44"/>
        <v>1056</v>
      </c>
      <c r="N433">
        <f t="shared" si="47"/>
        <v>0</v>
      </c>
      <c r="O433">
        <f t="shared" si="48"/>
        <v>999</v>
      </c>
      <c r="P433">
        <f t="shared" si="45"/>
        <v>0</v>
      </c>
      <c r="Q433">
        <f t="shared" si="49"/>
        <v>0</v>
      </c>
      <c r="T433">
        <f t="shared" si="46"/>
        <v>0</v>
      </c>
      <c r="U433">
        <f t="shared" si="43"/>
        <v>0</v>
      </c>
    </row>
    <row r="434" spans="1:21" x14ac:dyDescent="0.3">
      <c r="A434" t="s">
        <v>2483</v>
      </c>
      <c r="B434" t="s">
        <v>10</v>
      </c>
      <c r="C434">
        <v>473</v>
      </c>
      <c r="D434">
        <v>254780897</v>
      </c>
      <c r="E434" t="s">
        <v>2484</v>
      </c>
      <c r="F434" t="s">
        <v>2485</v>
      </c>
      <c r="G434" t="s">
        <v>11</v>
      </c>
      <c r="H434" t="s">
        <v>2486</v>
      </c>
      <c r="I434" s="3" t="s">
        <v>3934</v>
      </c>
      <c r="J434" s="26" t="s">
        <v>4254</v>
      </c>
      <c r="K434">
        <v>872690</v>
      </c>
      <c r="L434">
        <v>874111</v>
      </c>
      <c r="M434">
        <f t="shared" si="44"/>
        <v>1422</v>
      </c>
      <c r="N434">
        <f t="shared" si="47"/>
        <v>0</v>
      </c>
      <c r="O434">
        <f t="shared" si="48"/>
        <v>628</v>
      </c>
      <c r="P434">
        <f t="shared" si="45"/>
        <v>0</v>
      </c>
      <c r="Q434">
        <f t="shared" si="49"/>
        <v>0</v>
      </c>
      <c r="T434">
        <f t="shared" si="46"/>
        <v>0</v>
      </c>
      <c r="U434">
        <f t="shared" si="43"/>
        <v>0</v>
      </c>
    </row>
    <row r="435" spans="1:21" x14ac:dyDescent="0.3">
      <c r="A435" t="s">
        <v>2494</v>
      </c>
      <c r="B435" t="s">
        <v>10</v>
      </c>
      <c r="C435">
        <v>438</v>
      </c>
      <c r="D435">
        <v>254780900</v>
      </c>
      <c r="E435" t="s">
        <v>2495</v>
      </c>
      <c r="F435" t="s">
        <v>2496</v>
      </c>
      <c r="G435" t="s">
        <v>11</v>
      </c>
      <c r="H435" t="s">
        <v>2497</v>
      </c>
      <c r="I435" s="3" t="s">
        <v>3936</v>
      </c>
      <c r="J435" s="26" t="s">
        <v>4254</v>
      </c>
      <c r="K435">
        <v>877139</v>
      </c>
      <c r="L435">
        <v>878455</v>
      </c>
      <c r="M435">
        <f t="shared" si="44"/>
        <v>1317</v>
      </c>
      <c r="N435">
        <f t="shared" si="47"/>
        <v>0</v>
      </c>
      <c r="O435">
        <f t="shared" si="48"/>
        <v>3029</v>
      </c>
      <c r="P435">
        <f t="shared" si="45"/>
        <v>0</v>
      </c>
      <c r="Q435">
        <f t="shared" si="49"/>
        <v>0</v>
      </c>
      <c r="T435">
        <f t="shared" si="46"/>
        <v>0</v>
      </c>
      <c r="U435">
        <f t="shared" si="43"/>
        <v>0</v>
      </c>
    </row>
    <row r="436" spans="1:21" x14ac:dyDescent="0.3">
      <c r="A436" t="s">
        <v>2498</v>
      </c>
      <c r="B436" t="s">
        <v>10</v>
      </c>
      <c r="C436">
        <v>600</v>
      </c>
      <c r="D436">
        <v>254780901</v>
      </c>
      <c r="E436" t="s">
        <v>2499</v>
      </c>
      <c r="F436" t="s">
        <v>2500</v>
      </c>
      <c r="G436" t="s">
        <v>11</v>
      </c>
      <c r="H436" t="s">
        <v>2501</v>
      </c>
      <c r="I436" s="3" t="s">
        <v>3937</v>
      </c>
      <c r="J436" s="26" t="s">
        <v>4254</v>
      </c>
      <c r="K436">
        <v>878507</v>
      </c>
      <c r="L436">
        <v>880309</v>
      </c>
      <c r="M436">
        <f t="shared" si="44"/>
        <v>1803</v>
      </c>
      <c r="N436">
        <f t="shared" si="47"/>
        <v>0</v>
      </c>
      <c r="O436">
        <f t="shared" si="48"/>
        <v>53</v>
      </c>
      <c r="P436">
        <f t="shared" si="45"/>
        <v>1803</v>
      </c>
      <c r="Q436">
        <f t="shared" si="49"/>
        <v>1</v>
      </c>
      <c r="T436">
        <f t="shared" si="46"/>
        <v>0</v>
      </c>
      <c r="U436">
        <f t="shared" si="43"/>
        <v>1803</v>
      </c>
    </row>
    <row r="437" spans="1:21" x14ac:dyDescent="0.3">
      <c r="A437" t="s">
        <v>2507</v>
      </c>
      <c r="B437" t="s">
        <v>10</v>
      </c>
      <c r="C437">
        <v>268</v>
      </c>
      <c r="D437">
        <v>254780904</v>
      </c>
      <c r="E437" t="s">
        <v>2508</v>
      </c>
      <c r="F437" t="s">
        <v>2509</v>
      </c>
      <c r="G437" t="s">
        <v>11</v>
      </c>
      <c r="H437" t="s">
        <v>2510</v>
      </c>
      <c r="I437" s="3" t="s">
        <v>3939</v>
      </c>
      <c r="J437" s="26" t="s">
        <v>4254</v>
      </c>
      <c r="K437">
        <v>884347</v>
      </c>
      <c r="L437">
        <v>885153</v>
      </c>
      <c r="M437">
        <f t="shared" si="44"/>
        <v>807</v>
      </c>
      <c r="N437">
        <f t="shared" si="47"/>
        <v>0</v>
      </c>
      <c r="O437">
        <f t="shared" si="48"/>
        <v>4039</v>
      </c>
      <c r="P437">
        <f t="shared" si="45"/>
        <v>0</v>
      </c>
      <c r="Q437">
        <f t="shared" si="49"/>
        <v>0</v>
      </c>
      <c r="T437">
        <f t="shared" si="46"/>
        <v>0</v>
      </c>
      <c r="U437">
        <f t="shared" si="43"/>
        <v>0</v>
      </c>
    </row>
    <row r="438" spans="1:21" x14ac:dyDescent="0.3">
      <c r="A438" t="s">
        <v>2511</v>
      </c>
      <c r="B438" t="s">
        <v>10</v>
      </c>
      <c r="C438">
        <v>271</v>
      </c>
      <c r="D438">
        <v>254780905</v>
      </c>
      <c r="E438" t="s">
        <v>2512</v>
      </c>
      <c r="F438" t="s">
        <v>2513</v>
      </c>
      <c r="G438" t="s">
        <v>11</v>
      </c>
      <c r="H438" t="s">
        <v>2514</v>
      </c>
      <c r="I438" s="3" t="s">
        <v>3940</v>
      </c>
      <c r="J438" s="26" t="s">
        <v>4254</v>
      </c>
      <c r="K438">
        <v>885150</v>
      </c>
      <c r="L438">
        <v>885965</v>
      </c>
      <c r="M438">
        <f t="shared" si="44"/>
        <v>816</v>
      </c>
      <c r="N438">
        <f t="shared" si="47"/>
        <v>0</v>
      </c>
      <c r="O438">
        <f t="shared" si="48"/>
        <v>-2</v>
      </c>
      <c r="P438">
        <f t="shared" si="45"/>
        <v>816</v>
      </c>
      <c r="Q438">
        <f t="shared" si="49"/>
        <v>1</v>
      </c>
      <c r="T438">
        <f t="shared" si="46"/>
        <v>0</v>
      </c>
      <c r="U438">
        <f t="shared" si="43"/>
        <v>816</v>
      </c>
    </row>
    <row r="439" spans="1:21" x14ac:dyDescent="0.3">
      <c r="A439" t="s">
        <v>2519</v>
      </c>
      <c r="B439" t="s">
        <v>10</v>
      </c>
      <c r="C439">
        <v>35</v>
      </c>
      <c r="D439">
        <v>254780908</v>
      </c>
      <c r="E439" t="s">
        <v>11</v>
      </c>
      <c r="F439" t="s">
        <v>2520</v>
      </c>
      <c r="G439" t="s">
        <v>11</v>
      </c>
      <c r="H439" t="s">
        <v>11</v>
      </c>
      <c r="I439" s="3" t="s">
        <v>3379</v>
      </c>
      <c r="J439" s="26" t="s">
        <v>4254</v>
      </c>
      <c r="K439">
        <v>886661</v>
      </c>
      <c r="L439">
        <v>886768</v>
      </c>
      <c r="M439">
        <f t="shared" si="44"/>
        <v>108</v>
      </c>
      <c r="N439">
        <f t="shared" si="47"/>
        <v>0</v>
      </c>
      <c r="O439">
        <f t="shared" si="48"/>
        <v>697</v>
      </c>
      <c r="P439">
        <f t="shared" si="45"/>
        <v>0</v>
      </c>
      <c r="Q439">
        <f t="shared" si="49"/>
        <v>0</v>
      </c>
      <c r="T439">
        <f t="shared" si="46"/>
        <v>0</v>
      </c>
      <c r="U439">
        <f t="shared" si="43"/>
        <v>0</v>
      </c>
    </row>
    <row r="440" spans="1:21" x14ac:dyDescent="0.3">
      <c r="A440" t="s">
        <v>2523</v>
      </c>
      <c r="B440" t="s">
        <v>10</v>
      </c>
      <c r="C440">
        <v>222</v>
      </c>
      <c r="D440">
        <v>255764507</v>
      </c>
      <c r="E440" t="s">
        <v>36</v>
      </c>
      <c r="F440" t="s">
        <v>2524</v>
      </c>
      <c r="G440" t="s">
        <v>11</v>
      </c>
      <c r="H440" t="s">
        <v>38</v>
      </c>
      <c r="I440" s="3" t="s">
        <v>3384</v>
      </c>
      <c r="J440" s="26" t="s">
        <v>4254</v>
      </c>
      <c r="K440">
        <v>888015</v>
      </c>
      <c r="L440">
        <v>888683</v>
      </c>
      <c r="M440">
        <f t="shared" si="44"/>
        <v>669</v>
      </c>
      <c r="N440">
        <f t="shared" si="47"/>
        <v>0</v>
      </c>
      <c r="O440">
        <f t="shared" si="48"/>
        <v>1248</v>
      </c>
      <c r="P440">
        <f t="shared" si="45"/>
        <v>0</v>
      </c>
      <c r="Q440">
        <f t="shared" si="49"/>
        <v>0</v>
      </c>
      <c r="T440">
        <f t="shared" si="46"/>
        <v>0</v>
      </c>
      <c r="U440">
        <f t="shared" si="43"/>
        <v>0</v>
      </c>
    </row>
    <row r="441" spans="1:21" x14ac:dyDescent="0.3">
      <c r="A441" t="s">
        <v>2528</v>
      </c>
      <c r="B441" t="s">
        <v>10</v>
      </c>
      <c r="C441">
        <v>68</v>
      </c>
      <c r="D441">
        <v>254780912</v>
      </c>
      <c r="E441" t="s">
        <v>11</v>
      </c>
      <c r="F441" t="s">
        <v>2529</v>
      </c>
      <c r="G441" t="s">
        <v>11</v>
      </c>
      <c r="H441" t="s">
        <v>11</v>
      </c>
      <c r="I441" s="3" t="s">
        <v>3379</v>
      </c>
      <c r="J441" s="26" t="s">
        <v>4254</v>
      </c>
      <c r="K441">
        <v>889966</v>
      </c>
      <c r="L441">
        <v>890172</v>
      </c>
      <c r="M441">
        <f t="shared" si="44"/>
        <v>207</v>
      </c>
      <c r="N441">
        <f t="shared" si="47"/>
        <v>0</v>
      </c>
      <c r="O441">
        <f t="shared" si="48"/>
        <v>1284</v>
      </c>
      <c r="P441">
        <f t="shared" si="45"/>
        <v>0</v>
      </c>
      <c r="Q441">
        <f t="shared" si="49"/>
        <v>0</v>
      </c>
      <c r="T441">
        <f t="shared" si="46"/>
        <v>0</v>
      </c>
      <c r="U441">
        <f t="shared" si="43"/>
        <v>0</v>
      </c>
    </row>
    <row r="442" spans="1:21" x14ac:dyDescent="0.3">
      <c r="A442" t="s">
        <v>2533</v>
      </c>
      <c r="B442" t="s">
        <v>10</v>
      </c>
      <c r="C442">
        <v>408</v>
      </c>
      <c r="D442">
        <v>254780914</v>
      </c>
      <c r="E442" t="s">
        <v>11</v>
      </c>
      <c r="F442" t="s">
        <v>2534</v>
      </c>
      <c r="G442" t="s">
        <v>11</v>
      </c>
      <c r="H442" t="s">
        <v>11</v>
      </c>
      <c r="I442" s="3" t="s">
        <v>3379</v>
      </c>
      <c r="J442" s="26" t="s">
        <v>4254</v>
      </c>
      <c r="K442">
        <v>891394</v>
      </c>
      <c r="L442">
        <v>892620</v>
      </c>
      <c r="M442">
        <f t="shared" si="44"/>
        <v>1227</v>
      </c>
      <c r="N442">
        <f t="shared" si="47"/>
        <v>0</v>
      </c>
      <c r="O442">
        <f t="shared" si="48"/>
        <v>1223</v>
      </c>
      <c r="P442">
        <f t="shared" si="45"/>
        <v>0</v>
      </c>
      <c r="Q442">
        <f t="shared" si="49"/>
        <v>0</v>
      </c>
      <c r="T442">
        <f t="shared" si="46"/>
        <v>0</v>
      </c>
      <c r="U442">
        <f t="shared" si="43"/>
        <v>0</v>
      </c>
    </row>
    <row r="443" spans="1:21" x14ac:dyDescent="0.3">
      <c r="A443" t="s">
        <v>2538</v>
      </c>
      <c r="B443" t="s">
        <v>10</v>
      </c>
      <c r="C443">
        <v>482</v>
      </c>
      <c r="D443">
        <v>254780916</v>
      </c>
      <c r="E443" t="s">
        <v>2539</v>
      </c>
      <c r="F443" t="s">
        <v>2540</v>
      </c>
      <c r="G443" t="s">
        <v>11</v>
      </c>
      <c r="H443" t="s">
        <v>620</v>
      </c>
      <c r="I443" s="3" t="s">
        <v>3944</v>
      </c>
      <c r="J443" s="26" t="s">
        <v>4254</v>
      </c>
      <c r="K443">
        <v>895380</v>
      </c>
      <c r="L443">
        <v>896828</v>
      </c>
      <c r="M443">
        <f t="shared" si="44"/>
        <v>1449</v>
      </c>
      <c r="N443">
        <f t="shared" si="47"/>
        <v>0</v>
      </c>
      <c r="O443">
        <f t="shared" si="48"/>
        <v>2761</v>
      </c>
      <c r="P443">
        <f t="shared" si="45"/>
        <v>0</v>
      </c>
      <c r="Q443">
        <f t="shared" si="49"/>
        <v>0</v>
      </c>
      <c r="T443">
        <f t="shared" si="46"/>
        <v>0</v>
      </c>
      <c r="U443">
        <f t="shared" si="43"/>
        <v>0</v>
      </c>
    </row>
    <row r="444" spans="1:21" x14ac:dyDescent="0.3">
      <c r="A444" t="s">
        <v>2541</v>
      </c>
      <c r="B444" t="s">
        <v>10</v>
      </c>
      <c r="C444">
        <v>596</v>
      </c>
      <c r="D444">
        <v>254780917</v>
      </c>
      <c r="E444" t="s">
        <v>2542</v>
      </c>
      <c r="F444" t="s">
        <v>2543</v>
      </c>
      <c r="G444" t="s">
        <v>11</v>
      </c>
      <c r="H444" t="s">
        <v>231</v>
      </c>
      <c r="I444" s="3" t="s">
        <v>3733</v>
      </c>
      <c r="J444" s="26" t="s">
        <v>4254</v>
      </c>
      <c r="K444">
        <v>897303</v>
      </c>
      <c r="L444">
        <v>899093</v>
      </c>
      <c r="M444">
        <f t="shared" si="44"/>
        <v>1791</v>
      </c>
      <c r="N444">
        <f t="shared" si="47"/>
        <v>0</v>
      </c>
      <c r="O444">
        <f t="shared" si="48"/>
        <v>476</v>
      </c>
      <c r="P444">
        <f t="shared" si="45"/>
        <v>0</v>
      </c>
      <c r="Q444">
        <f t="shared" si="49"/>
        <v>0</v>
      </c>
      <c r="T444">
        <f t="shared" si="46"/>
        <v>0</v>
      </c>
      <c r="U444">
        <f t="shared" si="43"/>
        <v>0</v>
      </c>
    </row>
    <row r="445" spans="1:21" x14ac:dyDescent="0.3">
      <c r="A445" t="s">
        <v>2547</v>
      </c>
      <c r="B445" t="s">
        <v>10</v>
      </c>
      <c r="C445">
        <v>198</v>
      </c>
      <c r="D445">
        <v>254780919</v>
      </c>
      <c r="E445" t="s">
        <v>2548</v>
      </c>
      <c r="F445" t="s">
        <v>2549</v>
      </c>
      <c r="G445" t="s">
        <v>11</v>
      </c>
      <c r="H445" t="s">
        <v>2550</v>
      </c>
      <c r="I445" s="3" t="s">
        <v>3946</v>
      </c>
      <c r="J445" s="26" t="s">
        <v>4254</v>
      </c>
      <c r="K445">
        <v>901563</v>
      </c>
      <c r="L445">
        <v>902159</v>
      </c>
      <c r="M445">
        <f t="shared" si="44"/>
        <v>597</v>
      </c>
      <c r="N445">
        <f t="shared" si="47"/>
        <v>0</v>
      </c>
      <c r="O445">
        <f t="shared" si="48"/>
        <v>2471</v>
      </c>
      <c r="P445">
        <f t="shared" si="45"/>
        <v>0</v>
      </c>
      <c r="Q445">
        <f t="shared" si="49"/>
        <v>0</v>
      </c>
      <c r="T445">
        <f t="shared" si="46"/>
        <v>0</v>
      </c>
      <c r="U445">
        <f t="shared" si="43"/>
        <v>0</v>
      </c>
    </row>
    <row r="446" spans="1:21" x14ac:dyDescent="0.3">
      <c r="A446" t="s">
        <v>2551</v>
      </c>
      <c r="B446" t="s">
        <v>10</v>
      </c>
      <c r="C446">
        <v>358</v>
      </c>
      <c r="D446">
        <v>254780920</v>
      </c>
      <c r="E446" t="s">
        <v>2552</v>
      </c>
      <c r="F446" t="s">
        <v>2553</v>
      </c>
      <c r="G446" t="s">
        <v>11</v>
      </c>
      <c r="H446" t="s">
        <v>2554</v>
      </c>
      <c r="I446" s="3" t="s">
        <v>3947</v>
      </c>
      <c r="J446" s="26" t="s">
        <v>4254</v>
      </c>
      <c r="K446">
        <v>902150</v>
      </c>
      <c r="L446">
        <v>903226</v>
      </c>
      <c r="M446">
        <f t="shared" si="44"/>
        <v>1077</v>
      </c>
      <c r="N446">
        <f t="shared" si="47"/>
        <v>0</v>
      </c>
      <c r="O446">
        <f t="shared" si="48"/>
        <v>-8</v>
      </c>
      <c r="P446">
        <f t="shared" si="45"/>
        <v>0</v>
      </c>
      <c r="Q446">
        <f t="shared" si="49"/>
        <v>1</v>
      </c>
      <c r="T446">
        <f t="shared" si="46"/>
        <v>0</v>
      </c>
      <c r="U446">
        <f t="shared" si="43"/>
        <v>1077</v>
      </c>
    </row>
    <row r="447" spans="1:21" x14ac:dyDescent="0.3">
      <c r="A447" t="s">
        <v>2555</v>
      </c>
      <c r="B447" t="s">
        <v>10</v>
      </c>
      <c r="C447">
        <v>290</v>
      </c>
      <c r="D447">
        <v>254780921</v>
      </c>
      <c r="E447" t="s">
        <v>2556</v>
      </c>
      <c r="F447" t="s">
        <v>2557</v>
      </c>
      <c r="G447" t="s">
        <v>11</v>
      </c>
      <c r="H447" t="s">
        <v>2558</v>
      </c>
      <c r="I447" s="3" t="s">
        <v>3948</v>
      </c>
      <c r="J447" s="26" t="s">
        <v>4254</v>
      </c>
      <c r="K447">
        <v>903201</v>
      </c>
      <c r="L447">
        <v>904073</v>
      </c>
      <c r="M447">
        <f t="shared" si="44"/>
        <v>873</v>
      </c>
      <c r="N447">
        <f t="shared" si="47"/>
        <v>0</v>
      </c>
      <c r="O447">
        <f t="shared" si="48"/>
        <v>-24</v>
      </c>
      <c r="P447">
        <f t="shared" si="45"/>
        <v>0</v>
      </c>
      <c r="Q447">
        <f t="shared" si="49"/>
        <v>2</v>
      </c>
      <c r="T447">
        <f t="shared" si="46"/>
        <v>0</v>
      </c>
      <c r="U447">
        <f t="shared" si="43"/>
        <v>1950</v>
      </c>
    </row>
    <row r="448" spans="1:21" x14ac:dyDescent="0.3">
      <c r="A448" t="s">
        <v>2559</v>
      </c>
      <c r="B448" t="s">
        <v>10</v>
      </c>
      <c r="C448">
        <v>292</v>
      </c>
      <c r="D448">
        <v>254780922</v>
      </c>
      <c r="E448" t="s">
        <v>2560</v>
      </c>
      <c r="F448" t="s">
        <v>2561</v>
      </c>
      <c r="G448" t="s">
        <v>11</v>
      </c>
      <c r="H448" t="s">
        <v>2562</v>
      </c>
      <c r="I448" s="3" t="s">
        <v>3949</v>
      </c>
      <c r="J448" s="26" t="s">
        <v>4254</v>
      </c>
      <c r="K448">
        <v>904097</v>
      </c>
      <c r="L448">
        <v>904975</v>
      </c>
      <c r="M448">
        <f t="shared" si="44"/>
        <v>879</v>
      </c>
      <c r="N448">
        <f t="shared" si="47"/>
        <v>0</v>
      </c>
      <c r="O448">
        <f t="shared" si="48"/>
        <v>25</v>
      </c>
      <c r="P448">
        <f t="shared" si="45"/>
        <v>0</v>
      </c>
      <c r="Q448">
        <f t="shared" si="49"/>
        <v>3</v>
      </c>
      <c r="T448">
        <f t="shared" si="46"/>
        <v>0</v>
      </c>
      <c r="U448">
        <f t="shared" si="43"/>
        <v>2829</v>
      </c>
    </row>
    <row r="449" spans="1:21" x14ac:dyDescent="0.3">
      <c r="A449" t="s">
        <v>2563</v>
      </c>
      <c r="B449" t="s">
        <v>10</v>
      </c>
      <c r="C449">
        <v>365</v>
      </c>
      <c r="D449">
        <v>254780923</v>
      </c>
      <c r="E449" t="s">
        <v>11</v>
      </c>
      <c r="F449" t="s">
        <v>2564</v>
      </c>
      <c r="G449" t="s">
        <v>11</v>
      </c>
      <c r="H449" t="s">
        <v>255</v>
      </c>
      <c r="I449" s="3" t="s">
        <v>3379</v>
      </c>
      <c r="J449" s="26" t="s">
        <v>4254</v>
      </c>
      <c r="K449">
        <v>905128</v>
      </c>
      <c r="L449">
        <v>906225</v>
      </c>
      <c r="M449">
        <f t="shared" si="44"/>
        <v>1098</v>
      </c>
      <c r="N449">
        <f t="shared" si="47"/>
        <v>0</v>
      </c>
      <c r="O449">
        <f t="shared" si="48"/>
        <v>154</v>
      </c>
      <c r="P449">
        <f t="shared" si="45"/>
        <v>3927</v>
      </c>
      <c r="Q449">
        <f t="shared" si="49"/>
        <v>4</v>
      </c>
      <c r="T449">
        <f t="shared" si="46"/>
        <v>0</v>
      </c>
      <c r="U449">
        <f t="shared" si="43"/>
        <v>3927</v>
      </c>
    </row>
    <row r="450" spans="1:21" x14ac:dyDescent="0.3">
      <c r="A450" t="s">
        <v>2565</v>
      </c>
      <c r="B450" t="s">
        <v>10</v>
      </c>
      <c r="C450">
        <v>609</v>
      </c>
      <c r="D450">
        <v>254780924</v>
      </c>
      <c r="E450" t="s">
        <v>11</v>
      </c>
      <c r="F450" t="s">
        <v>2566</v>
      </c>
      <c r="G450" t="s">
        <v>11</v>
      </c>
      <c r="H450" t="s">
        <v>2567</v>
      </c>
      <c r="I450" s="3" t="s">
        <v>3950</v>
      </c>
      <c r="J450" s="26" t="s">
        <v>4254</v>
      </c>
      <c r="K450">
        <v>906694</v>
      </c>
      <c r="L450">
        <v>908523</v>
      </c>
      <c r="M450">
        <f t="shared" si="44"/>
        <v>1830</v>
      </c>
      <c r="N450">
        <f t="shared" si="47"/>
        <v>0</v>
      </c>
      <c r="O450">
        <f t="shared" si="48"/>
        <v>470</v>
      </c>
      <c r="P450">
        <f t="shared" si="45"/>
        <v>0</v>
      </c>
      <c r="Q450">
        <f t="shared" si="49"/>
        <v>0</v>
      </c>
      <c r="T450">
        <f t="shared" si="46"/>
        <v>0</v>
      </c>
      <c r="U450">
        <f t="shared" ref="U450:U513" si="50">IF(Q450 &lt;&gt; 0, M450 + U449, 0)</f>
        <v>0</v>
      </c>
    </row>
    <row r="451" spans="1:21" x14ac:dyDescent="0.3">
      <c r="A451" t="s">
        <v>2568</v>
      </c>
      <c r="B451" t="s">
        <v>10</v>
      </c>
      <c r="C451">
        <v>833</v>
      </c>
      <c r="D451">
        <v>254780925</v>
      </c>
      <c r="E451" t="s">
        <v>11</v>
      </c>
      <c r="F451" t="s">
        <v>2569</v>
      </c>
      <c r="G451" t="s">
        <v>11</v>
      </c>
      <c r="H451" t="s">
        <v>2570</v>
      </c>
      <c r="I451" s="3" t="s">
        <v>3951</v>
      </c>
      <c r="J451" s="26" t="s">
        <v>4254</v>
      </c>
      <c r="K451">
        <v>908699</v>
      </c>
      <c r="L451">
        <v>911200</v>
      </c>
      <c r="M451">
        <f t="shared" ref="M451:M514" si="51">ABS(K451-L451)+1</f>
        <v>2502</v>
      </c>
      <c r="N451">
        <f t="shared" si="47"/>
        <v>0</v>
      </c>
      <c r="O451">
        <f t="shared" si="48"/>
        <v>177</v>
      </c>
      <c r="P451">
        <f t="shared" ref="P451:P514" si="52">IF(U452 &lt;&gt; 0, 0, U451)</f>
        <v>2502</v>
      </c>
      <c r="Q451">
        <f t="shared" si="49"/>
        <v>1</v>
      </c>
      <c r="T451">
        <f t="shared" ref="T451:T514" si="53">IF(O451&gt;0, IF(J451 = "CDS", IF(J450 = "RNA", 1, 0), 0), 0)+IF(O451&gt;0, IF(J451 = "RNA", IF(J450 = "CDS", 1, 0), 0), 0)</f>
        <v>0</v>
      </c>
      <c r="U451">
        <f t="shared" si="50"/>
        <v>2502</v>
      </c>
    </row>
    <row r="452" spans="1:21" x14ac:dyDescent="0.3">
      <c r="A452" t="s">
        <v>2571</v>
      </c>
      <c r="B452" t="s">
        <v>10</v>
      </c>
      <c r="C452">
        <v>49</v>
      </c>
      <c r="D452">
        <v>254780926</v>
      </c>
      <c r="E452" t="s">
        <v>11</v>
      </c>
      <c r="F452" t="s">
        <v>2572</v>
      </c>
      <c r="G452" t="s">
        <v>11</v>
      </c>
      <c r="H452" t="s">
        <v>11</v>
      </c>
      <c r="I452" s="3" t="s">
        <v>3379</v>
      </c>
      <c r="J452" s="26" t="s">
        <v>4254</v>
      </c>
      <c r="K452">
        <v>911560</v>
      </c>
      <c r="L452">
        <v>911709</v>
      </c>
      <c r="M452">
        <f t="shared" si="51"/>
        <v>150</v>
      </c>
      <c r="N452">
        <f t="shared" ref="N452:N515" si="54">IF(O452&lt;0, IF(J452 = "CDS", IF(J451 = "RNA", 1, 0), 0), 0)+IF(O452&lt;0, IF(J452 = "RNA", IF(J451 = "CDS", 1, 0), 0), 0)</f>
        <v>0</v>
      </c>
      <c r="O452">
        <f t="shared" ref="O452:O515" si="55">K452-L451+1</f>
        <v>361</v>
      </c>
      <c r="P452">
        <f t="shared" si="52"/>
        <v>0</v>
      </c>
      <c r="Q452">
        <f t="shared" ref="Q452:Q515" si="56">IF(O452&lt;R$1, Q451 + 1, 0)</f>
        <v>0</v>
      </c>
      <c r="T452">
        <f t="shared" si="53"/>
        <v>0</v>
      </c>
      <c r="U452">
        <f t="shared" si="50"/>
        <v>0</v>
      </c>
    </row>
    <row r="453" spans="1:21" x14ac:dyDescent="0.3">
      <c r="A453" t="s">
        <v>2573</v>
      </c>
      <c r="B453" t="s">
        <v>10</v>
      </c>
      <c r="C453">
        <v>430</v>
      </c>
      <c r="D453">
        <v>254780927</v>
      </c>
      <c r="E453" t="s">
        <v>11</v>
      </c>
      <c r="F453" t="s">
        <v>2574</v>
      </c>
      <c r="G453" t="s">
        <v>11</v>
      </c>
      <c r="H453" t="s">
        <v>2575</v>
      </c>
      <c r="I453" s="3" t="s">
        <v>3952</v>
      </c>
      <c r="J453" s="26" t="s">
        <v>4254</v>
      </c>
      <c r="K453">
        <v>911856</v>
      </c>
      <c r="L453">
        <v>913148</v>
      </c>
      <c r="M453">
        <f t="shared" si="51"/>
        <v>1293</v>
      </c>
      <c r="N453">
        <f t="shared" si="54"/>
        <v>0</v>
      </c>
      <c r="O453">
        <f t="shared" si="55"/>
        <v>148</v>
      </c>
      <c r="P453">
        <f t="shared" si="52"/>
        <v>1293</v>
      </c>
      <c r="Q453">
        <f t="shared" si="56"/>
        <v>1</v>
      </c>
      <c r="T453">
        <f t="shared" si="53"/>
        <v>0</v>
      </c>
      <c r="U453">
        <f t="shared" si="50"/>
        <v>1293</v>
      </c>
    </row>
    <row r="454" spans="1:21" x14ac:dyDescent="0.3">
      <c r="A454" t="s">
        <v>2580</v>
      </c>
      <c r="B454" t="s">
        <v>10</v>
      </c>
      <c r="C454">
        <v>408</v>
      </c>
      <c r="D454">
        <v>254780929</v>
      </c>
      <c r="E454" t="s">
        <v>11</v>
      </c>
      <c r="F454" t="s">
        <v>2581</v>
      </c>
      <c r="G454" t="s">
        <v>11</v>
      </c>
      <c r="H454" t="s">
        <v>11</v>
      </c>
      <c r="I454" s="3" t="s">
        <v>3379</v>
      </c>
      <c r="J454" s="26" t="s">
        <v>4254</v>
      </c>
      <c r="K454">
        <v>915598</v>
      </c>
      <c r="L454">
        <v>916824</v>
      </c>
      <c r="M454">
        <f t="shared" si="51"/>
        <v>1227</v>
      </c>
      <c r="N454">
        <f t="shared" si="54"/>
        <v>0</v>
      </c>
      <c r="O454">
        <f t="shared" si="55"/>
        <v>2451</v>
      </c>
      <c r="P454">
        <f t="shared" si="52"/>
        <v>0</v>
      </c>
      <c r="Q454">
        <f t="shared" si="56"/>
        <v>0</v>
      </c>
      <c r="T454">
        <f t="shared" si="53"/>
        <v>0</v>
      </c>
      <c r="U454">
        <f t="shared" si="50"/>
        <v>0</v>
      </c>
    </row>
    <row r="455" spans="1:21" x14ac:dyDescent="0.3">
      <c r="A455" t="s">
        <v>2588</v>
      </c>
      <c r="B455" t="s">
        <v>10</v>
      </c>
      <c r="C455">
        <v>236</v>
      </c>
      <c r="D455">
        <v>254780932</v>
      </c>
      <c r="E455" t="s">
        <v>11</v>
      </c>
      <c r="F455" t="s">
        <v>2589</v>
      </c>
      <c r="G455" t="s">
        <v>11</v>
      </c>
      <c r="H455" t="s">
        <v>2590</v>
      </c>
      <c r="I455" s="3" t="s">
        <v>3379</v>
      </c>
      <c r="J455" s="26" t="s">
        <v>4254</v>
      </c>
      <c r="K455">
        <v>920276</v>
      </c>
      <c r="L455">
        <v>920986</v>
      </c>
      <c r="M455">
        <f t="shared" si="51"/>
        <v>711</v>
      </c>
      <c r="N455">
        <f t="shared" si="54"/>
        <v>0</v>
      </c>
      <c r="O455">
        <f t="shared" si="55"/>
        <v>3453</v>
      </c>
      <c r="P455">
        <f t="shared" si="52"/>
        <v>0</v>
      </c>
      <c r="Q455">
        <f t="shared" si="56"/>
        <v>0</v>
      </c>
      <c r="T455">
        <f t="shared" si="53"/>
        <v>0</v>
      </c>
      <c r="U455">
        <f t="shared" si="50"/>
        <v>0</v>
      </c>
    </row>
    <row r="456" spans="1:21" x14ac:dyDescent="0.3">
      <c r="A456" t="s">
        <v>2591</v>
      </c>
      <c r="B456" t="s">
        <v>10</v>
      </c>
      <c r="C456">
        <v>947</v>
      </c>
      <c r="D456">
        <v>254780933</v>
      </c>
      <c r="E456" t="s">
        <v>2592</v>
      </c>
      <c r="F456" t="s">
        <v>2593</v>
      </c>
      <c r="G456" t="s">
        <v>11</v>
      </c>
      <c r="H456" t="s">
        <v>2594</v>
      </c>
      <c r="I456" s="3" t="s">
        <v>3955</v>
      </c>
      <c r="J456" s="26" t="s">
        <v>4254</v>
      </c>
      <c r="K456">
        <v>921065</v>
      </c>
      <c r="L456">
        <v>923908</v>
      </c>
      <c r="M456">
        <f t="shared" si="51"/>
        <v>2844</v>
      </c>
      <c r="N456">
        <f t="shared" si="54"/>
        <v>0</v>
      </c>
      <c r="O456">
        <f t="shared" si="55"/>
        <v>80</v>
      </c>
      <c r="P456">
        <f t="shared" si="52"/>
        <v>2844</v>
      </c>
      <c r="Q456">
        <f t="shared" si="56"/>
        <v>1</v>
      </c>
      <c r="T456">
        <f t="shared" si="53"/>
        <v>0</v>
      </c>
      <c r="U456">
        <f t="shared" si="50"/>
        <v>2844</v>
      </c>
    </row>
    <row r="457" spans="1:21" x14ac:dyDescent="0.3">
      <c r="A457" t="s">
        <v>2595</v>
      </c>
      <c r="B457" t="s">
        <v>10</v>
      </c>
      <c r="C457">
        <v>374</v>
      </c>
      <c r="D457">
        <v>254780934</v>
      </c>
      <c r="E457" t="s">
        <v>11</v>
      </c>
      <c r="F457" t="s">
        <v>2596</v>
      </c>
      <c r="G457" t="s">
        <v>11</v>
      </c>
      <c r="H457" t="s">
        <v>11</v>
      </c>
      <c r="I457" s="3" t="s">
        <v>3379</v>
      </c>
      <c r="J457" s="26" t="s">
        <v>4254</v>
      </c>
      <c r="K457">
        <v>924400</v>
      </c>
      <c r="L457">
        <v>925524</v>
      </c>
      <c r="M457">
        <f t="shared" si="51"/>
        <v>1125</v>
      </c>
      <c r="N457">
        <f t="shared" si="54"/>
        <v>0</v>
      </c>
      <c r="O457">
        <f t="shared" si="55"/>
        <v>493</v>
      </c>
      <c r="P457">
        <f t="shared" si="52"/>
        <v>0</v>
      </c>
      <c r="Q457">
        <f t="shared" si="56"/>
        <v>0</v>
      </c>
      <c r="T457">
        <f t="shared" si="53"/>
        <v>0</v>
      </c>
      <c r="U457">
        <f t="shared" si="50"/>
        <v>0</v>
      </c>
    </row>
    <row r="458" spans="1:21" x14ac:dyDescent="0.3">
      <c r="A458" t="s">
        <v>2597</v>
      </c>
      <c r="B458" t="s">
        <v>10</v>
      </c>
      <c r="C458">
        <v>276</v>
      </c>
      <c r="D458">
        <v>254780935</v>
      </c>
      <c r="E458" t="s">
        <v>11</v>
      </c>
      <c r="F458" t="s">
        <v>2598</v>
      </c>
      <c r="G458" t="s">
        <v>11</v>
      </c>
      <c r="H458" t="s">
        <v>2599</v>
      </c>
      <c r="I458" s="3" t="s">
        <v>3956</v>
      </c>
      <c r="J458" s="26" t="s">
        <v>4254</v>
      </c>
      <c r="K458">
        <v>925929</v>
      </c>
      <c r="L458">
        <v>926759</v>
      </c>
      <c r="M458">
        <f t="shared" si="51"/>
        <v>831</v>
      </c>
      <c r="N458">
        <f t="shared" si="54"/>
        <v>0</v>
      </c>
      <c r="O458">
        <f t="shared" si="55"/>
        <v>406</v>
      </c>
      <c r="P458">
        <f t="shared" si="52"/>
        <v>0</v>
      </c>
      <c r="Q458">
        <f t="shared" si="56"/>
        <v>0</v>
      </c>
      <c r="T458">
        <f t="shared" si="53"/>
        <v>0</v>
      </c>
      <c r="U458">
        <f t="shared" si="50"/>
        <v>0</v>
      </c>
    </row>
    <row r="459" spans="1:21" x14ac:dyDescent="0.3">
      <c r="A459" t="s">
        <v>2603</v>
      </c>
      <c r="B459" t="s">
        <v>10</v>
      </c>
      <c r="C459">
        <v>122</v>
      </c>
      <c r="D459">
        <v>254780937</v>
      </c>
      <c r="E459" t="s">
        <v>2604</v>
      </c>
      <c r="F459" t="s">
        <v>2605</v>
      </c>
      <c r="G459" t="s">
        <v>11</v>
      </c>
      <c r="H459" t="s">
        <v>2606</v>
      </c>
      <c r="I459" s="3" t="s">
        <v>3957</v>
      </c>
      <c r="J459" s="26" t="s">
        <v>4254</v>
      </c>
      <c r="K459">
        <v>928042</v>
      </c>
      <c r="L459">
        <v>928410</v>
      </c>
      <c r="M459">
        <f t="shared" si="51"/>
        <v>369</v>
      </c>
      <c r="N459">
        <f t="shared" si="54"/>
        <v>0</v>
      </c>
      <c r="O459">
        <f t="shared" si="55"/>
        <v>1284</v>
      </c>
      <c r="P459">
        <f t="shared" si="52"/>
        <v>0</v>
      </c>
      <c r="Q459">
        <f t="shared" si="56"/>
        <v>0</v>
      </c>
      <c r="T459">
        <f t="shared" si="53"/>
        <v>0</v>
      </c>
      <c r="U459">
        <f t="shared" si="50"/>
        <v>0</v>
      </c>
    </row>
    <row r="460" spans="1:21" x14ac:dyDescent="0.3">
      <c r="A460" t="s">
        <v>2607</v>
      </c>
      <c r="B460" t="s">
        <v>10</v>
      </c>
      <c r="C460">
        <v>132</v>
      </c>
      <c r="D460">
        <v>254780938</v>
      </c>
      <c r="E460" t="s">
        <v>2608</v>
      </c>
      <c r="F460" t="s">
        <v>2609</v>
      </c>
      <c r="G460" t="s">
        <v>11</v>
      </c>
      <c r="H460" t="s">
        <v>2610</v>
      </c>
      <c r="I460" s="3" t="s">
        <v>3958</v>
      </c>
      <c r="J460" s="26" t="s">
        <v>4254</v>
      </c>
      <c r="K460">
        <v>928660</v>
      </c>
      <c r="L460">
        <v>929058</v>
      </c>
      <c r="M460">
        <f t="shared" si="51"/>
        <v>399</v>
      </c>
      <c r="N460">
        <f t="shared" si="54"/>
        <v>0</v>
      </c>
      <c r="O460">
        <f t="shared" si="55"/>
        <v>251</v>
      </c>
      <c r="P460">
        <f t="shared" si="52"/>
        <v>0</v>
      </c>
      <c r="Q460">
        <f t="shared" si="56"/>
        <v>0</v>
      </c>
      <c r="T460">
        <f t="shared" si="53"/>
        <v>0</v>
      </c>
      <c r="U460">
        <f t="shared" si="50"/>
        <v>0</v>
      </c>
    </row>
    <row r="461" spans="1:21" x14ac:dyDescent="0.3">
      <c r="A461" t="s">
        <v>2611</v>
      </c>
      <c r="B461" t="s">
        <v>10</v>
      </c>
      <c r="C461">
        <v>248</v>
      </c>
      <c r="D461">
        <v>254780939</v>
      </c>
      <c r="E461" t="s">
        <v>2612</v>
      </c>
      <c r="F461" t="s">
        <v>2613</v>
      </c>
      <c r="G461" t="s">
        <v>11</v>
      </c>
      <c r="H461" t="s">
        <v>2614</v>
      </c>
      <c r="I461" s="3" t="s">
        <v>3959</v>
      </c>
      <c r="J461" s="26" t="s">
        <v>4254</v>
      </c>
      <c r="K461">
        <v>929121</v>
      </c>
      <c r="L461">
        <v>929867</v>
      </c>
      <c r="M461">
        <f t="shared" si="51"/>
        <v>747</v>
      </c>
      <c r="N461">
        <f t="shared" si="54"/>
        <v>0</v>
      </c>
      <c r="O461">
        <f t="shared" si="55"/>
        <v>64</v>
      </c>
      <c r="P461">
        <f t="shared" si="52"/>
        <v>0</v>
      </c>
      <c r="Q461">
        <f t="shared" si="56"/>
        <v>1</v>
      </c>
      <c r="T461">
        <f t="shared" si="53"/>
        <v>0</v>
      </c>
      <c r="U461">
        <f t="shared" si="50"/>
        <v>747</v>
      </c>
    </row>
    <row r="462" spans="1:21" x14ac:dyDescent="0.3">
      <c r="A462" t="s">
        <v>2615</v>
      </c>
      <c r="B462" t="s">
        <v>10</v>
      </c>
      <c r="C462">
        <v>227</v>
      </c>
      <c r="D462">
        <v>254780940</v>
      </c>
      <c r="E462" t="s">
        <v>2616</v>
      </c>
      <c r="F462" t="s">
        <v>2617</v>
      </c>
      <c r="G462" t="s">
        <v>11</v>
      </c>
      <c r="H462" t="s">
        <v>2618</v>
      </c>
      <c r="I462" s="3" t="s">
        <v>3960</v>
      </c>
      <c r="J462" s="26" t="s">
        <v>4254</v>
      </c>
      <c r="K462">
        <v>929867</v>
      </c>
      <c r="L462">
        <v>930550</v>
      </c>
      <c r="M462">
        <f t="shared" si="51"/>
        <v>684</v>
      </c>
      <c r="N462">
        <f t="shared" si="54"/>
        <v>0</v>
      </c>
      <c r="O462">
        <f t="shared" si="55"/>
        <v>1</v>
      </c>
      <c r="P462">
        <f t="shared" si="52"/>
        <v>0</v>
      </c>
      <c r="Q462">
        <f t="shared" si="56"/>
        <v>2</v>
      </c>
      <c r="T462">
        <f t="shared" si="53"/>
        <v>0</v>
      </c>
      <c r="U462">
        <f t="shared" si="50"/>
        <v>1431</v>
      </c>
    </row>
    <row r="463" spans="1:21" x14ac:dyDescent="0.3">
      <c r="A463" t="s">
        <v>2619</v>
      </c>
      <c r="B463" t="s">
        <v>10</v>
      </c>
      <c r="C463">
        <v>311</v>
      </c>
      <c r="D463">
        <v>254780941</v>
      </c>
      <c r="E463" t="s">
        <v>2620</v>
      </c>
      <c r="F463" t="s">
        <v>2621</v>
      </c>
      <c r="G463" t="s">
        <v>11</v>
      </c>
      <c r="H463" t="s">
        <v>2622</v>
      </c>
      <c r="I463" s="3" t="s">
        <v>3961</v>
      </c>
      <c r="J463" s="26" t="s">
        <v>4254</v>
      </c>
      <c r="K463">
        <v>930563</v>
      </c>
      <c r="L463">
        <v>931498</v>
      </c>
      <c r="M463">
        <f t="shared" si="51"/>
        <v>936</v>
      </c>
      <c r="N463">
        <f t="shared" si="54"/>
        <v>0</v>
      </c>
      <c r="O463">
        <f t="shared" si="55"/>
        <v>14</v>
      </c>
      <c r="P463">
        <f t="shared" si="52"/>
        <v>0</v>
      </c>
      <c r="Q463">
        <f t="shared" si="56"/>
        <v>3</v>
      </c>
      <c r="T463">
        <f t="shared" si="53"/>
        <v>0</v>
      </c>
      <c r="U463">
        <f t="shared" si="50"/>
        <v>2367</v>
      </c>
    </row>
    <row r="464" spans="1:21" x14ac:dyDescent="0.3">
      <c r="A464" t="s">
        <v>2623</v>
      </c>
      <c r="B464" t="s">
        <v>10</v>
      </c>
      <c r="C464">
        <v>442</v>
      </c>
      <c r="D464">
        <v>254780942</v>
      </c>
      <c r="E464" t="s">
        <v>2624</v>
      </c>
      <c r="F464" t="s">
        <v>2625</v>
      </c>
      <c r="G464" t="s">
        <v>11</v>
      </c>
      <c r="H464" t="s">
        <v>2626</v>
      </c>
      <c r="I464" s="3" t="s">
        <v>3962</v>
      </c>
      <c r="J464" s="26" t="s">
        <v>4254</v>
      </c>
      <c r="K464">
        <v>931604</v>
      </c>
      <c r="L464">
        <v>932932</v>
      </c>
      <c r="M464">
        <f t="shared" si="51"/>
        <v>1329</v>
      </c>
      <c r="N464">
        <f t="shared" si="54"/>
        <v>0</v>
      </c>
      <c r="O464">
        <f t="shared" si="55"/>
        <v>107</v>
      </c>
      <c r="P464">
        <f t="shared" si="52"/>
        <v>0</v>
      </c>
      <c r="Q464">
        <f t="shared" si="56"/>
        <v>4</v>
      </c>
      <c r="T464">
        <f t="shared" si="53"/>
        <v>0</v>
      </c>
      <c r="U464">
        <f t="shared" si="50"/>
        <v>3696</v>
      </c>
    </row>
    <row r="465" spans="1:21" x14ac:dyDescent="0.3">
      <c r="A465" t="s">
        <v>2627</v>
      </c>
      <c r="B465" t="s">
        <v>10</v>
      </c>
      <c r="C465">
        <v>608</v>
      </c>
      <c r="D465">
        <v>254780943</v>
      </c>
      <c r="E465" t="s">
        <v>2628</v>
      </c>
      <c r="F465" t="s">
        <v>2629</v>
      </c>
      <c r="G465" t="s">
        <v>11</v>
      </c>
      <c r="H465" t="s">
        <v>2630</v>
      </c>
      <c r="I465" s="3" t="s">
        <v>3963</v>
      </c>
      <c r="J465" s="26" t="s">
        <v>4254</v>
      </c>
      <c r="K465">
        <v>933040</v>
      </c>
      <c r="L465">
        <v>934866</v>
      </c>
      <c r="M465">
        <f t="shared" si="51"/>
        <v>1827</v>
      </c>
      <c r="N465">
        <f t="shared" si="54"/>
        <v>0</v>
      </c>
      <c r="O465">
        <f t="shared" si="55"/>
        <v>109</v>
      </c>
      <c r="P465">
        <f t="shared" si="52"/>
        <v>0</v>
      </c>
      <c r="Q465">
        <f t="shared" si="56"/>
        <v>5</v>
      </c>
      <c r="T465">
        <f t="shared" si="53"/>
        <v>0</v>
      </c>
      <c r="U465">
        <f t="shared" si="50"/>
        <v>5523</v>
      </c>
    </row>
    <row r="466" spans="1:21" x14ac:dyDescent="0.3">
      <c r="A466" t="s">
        <v>2631</v>
      </c>
      <c r="B466" t="s">
        <v>10</v>
      </c>
      <c r="C466">
        <v>228</v>
      </c>
      <c r="D466">
        <v>254780944</v>
      </c>
      <c r="E466" t="s">
        <v>11</v>
      </c>
      <c r="F466" t="s">
        <v>2632</v>
      </c>
      <c r="G466" t="s">
        <v>11</v>
      </c>
      <c r="H466" t="s">
        <v>2633</v>
      </c>
      <c r="I466" s="3" t="s">
        <v>3379</v>
      </c>
      <c r="J466" s="26" t="s">
        <v>4254</v>
      </c>
      <c r="K466">
        <v>934926</v>
      </c>
      <c r="L466">
        <v>935612</v>
      </c>
      <c r="M466">
        <f t="shared" si="51"/>
        <v>687</v>
      </c>
      <c r="N466">
        <f t="shared" si="54"/>
        <v>0</v>
      </c>
      <c r="O466">
        <f t="shared" si="55"/>
        <v>61</v>
      </c>
      <c r="P466">
        <f t="shared" si="52"/>
        <v>6210</v>
      </c>
      <c r="Q466">
        <f t="shared" si="56"/>
        <v>6</v>
      </c>
      <c r="T466">
        <f t="shared" si="53"/>
        <v>0</v>
      </c>
      <c r="U466">
        <f t="shared" si="50"/>
        <v>6210</v>
      </c>
    </row>
    <row r="467" spans="1:21" x14ac:dyDescent="0.3">
      <c r="A467" t="s">
        <v>2637</v>
      </c>
      <c r="B467" t="s">
        <v>10</v>
      </c>
      <c r="C467">
        <v>98</v>
      </c>
      <c r="D467">
        <v>254780946</v>
      </c>
      <c r="E467" t="s">
        <v>11</v>
      </c>
      <c r="F467" t="s">
        <v>2638</v>
      </c>
      <c r="G467" t="s">
        <v>11</v>
      </c>
      <c r="H467" t="s">
        <v>2639</v>
      </c>
      <c r="I467" s="3" t="s">
        <v>3379</v>
      </c>
      <c r="J467" s="26" t="s">
        <v>4254</v>
      </c>
      <c r="K467">
        <v>937816</v>
      </c>
      <c r="L467">
        <v>938112</v>
      </c>
      <c r="M467">
        <f t="shared" si="51"/>
        <v>297</v>
      </c>
      <c r="N467">
        <f t="shared" si="54"/>
        <v>0</v>
      </c>
      <c r="O467">
        <f t="shared" si="55"/>
        <v>2205</v>
      </c>
      <c r="P467">
        <f t="shared" si="52"/>
        <v>0</v>
      </c>
      <c r="Q467">
        <f t="shared" si="56"/>
        <v>0</v>
      </c>
      <c r="T467">
        <f t="shared" si="53"/>
        <v>0</v>
      </c>
      <c r="U467">
        <f t="shared" si="50"/>
        <v>0</v>
      </c>
    </row>
    <row r="468" spans="1:21" x14ac:dyDescent="0.3">
      <c r="A468" t="s">
        <v>2640</v>
      </c>
      <c r="B468" t="s">
        <v>10</v>
      </c>
      <c r="C468">
        <v>1187</v>
      </c>
      <c r="D468">
        <v>254780947</v>
      </c>
      <c r="E468" t="s">
        <v>2641</v>
      </c>
      <c r="F468" t="s">
        <v>2642</v>
      </c>
      <c r="G468" t="s">
        <v>11</v>
      </c>
      <c r="H468" t="s">
        <v>2643</v>
      </c>
      <c r="I468" s="3" t="s">
        <v>3965</v>
      </c>
      <c r="J468" s="26" t="s">
        <v>4254</v>
      </c>
      <c r="K468">
        <v>938109</v>
      </c>
      <c r="L468">
        <v>941672</v>
      </c>
      <c r="M468">
        <f t="shared" si="51"/>
        <v>3564</v>
      </c>
      <c r="N468">
        <f t="shared" si="54"/>
        <v>0</v>
      </c>
      <c r="O468">
        <f t="shared" si="55"/>
        <v>-2</v>
      </c>
      <c r="P468">
        <f t="shared" si="52"/>
        <v>3564</v>
      </c>
      <c r="Q468">
        <f t="shared" si="56"/>
        <v>1</v>
      </c>
      <c r="T468">
        <f t="shared" si="53"/>
        <v>0</v>
      </c>
      <c r="U468">
        <f t="shared" si="50"/>
        <v>3564</v>
      </c>
    </row>
    <row r="469" spans="1:21" x14ac:dyDescent="0.3">
      <c r="A469" t="s">
        <v>2644</v>
      </c>
      <c r="B469" t="s">
        <v>10</v>
      </c>
      <c r="C469">
        <v>240</v>
      </c>
      <c r="D469">
        <v>254780948</v>
      </c>
      <c r="E469" t="s">
        <v>2645</v>
      </c>
      <c r="F469" t="s">
        <v>2646</v>
      </c>
      <c r="G469" t="s">
        <v>11</v>
      </c>
      <c r="H469" t="s">
        <v>2647</v>
      </c>
      <c r="I469" s="3" t="s">
        <v>3966</v>
      </c>
      <c r="J469" s="26" t="s">
        <v>4254</v>
      </c>
      <c r="K469">
        <v>942603</v>
      </c>
      <c r="L469">
        <v>943325</v>
      </c>
      <c r="M469">
        <f t="shared" si="51"/>
        <v>723</v>
      </c>
      <c r="N469">
        <f t="shared" si="54"/>
        <v>0</v>
      </c>
      <c r="O469">
        <f t="shared" si="55"/>
        <v>932</v>
      </c>
      <c r="P469">
        <f t="shared" si="52"/>
        <v>0</v>
      </c>
      <c r="Q469">
        <f t="shared" si="56"/>
        <v>0</v>
      </c>
      <c r="T469">
        <f t="shared" si="53"/>
        <v>0</v>
      </c>
      <c r="U469">
        <f t="shared" si="50"/>
        <v>0</v>
      </c>
    </row>
    <row r="470" spans="1:21" x14ac:dyDescent="0.3">
      <c r="A470" t="s">
        <v>2659</v>
      </c>
      <c r="B470" t="s">
        <v>10</v>
      </c>
      <c r="C470">
        <v>190</v>
      </c>
      <c r="D470">
        <v>254780953</v>
      </c>
      <c r="E470" t="s">
        <v>11</v>
      </c>
      <c r="F470" t="s">
        <v>2660</v>
      </c>
      <c r="G470" t="s">
        <v>11</v>
      </c>
      <c r="H470" t="s">
        <v>2129</v>
      </c>
      <c r="I470" s="3" t="s">
        <v>3862</v>
      </c>
      <c r="J470" s="26" t="s">
        <v>4254</v>
      </c>
      <c r="K470">
        <v>949458</v>
      </c>
      <c r="L470">
        <v>950030</v>
      </c>
      <c r="M470">
        <f t="shared" si="51"/>
        <v>573</v>
      </c>
      <c r="N470">
        <f t="shared" si="54"/>
        <v>0</v>
      </c>
      <c r="O470">
        <f t="shared" si="55"/>
        <v>6134</v>
      </c>
      <c r="P470">
        <f t="shared" si="52"/>
        <v>0</v>
      </c>
      <c r="Q470">
        <f t="shared" si="56"/>
        <v>0</v>
      </c>
      <c r="T470">
        <f t="shared" si="53"/>
        <v>0</v>
      </c>
      <c r="U470">
        <f t="shared" si="50"/>
        <v>0</v>
      </c>
    </row>
    <row r="471" spans="1:21" x14ac:dyDescent="0.3">
      <c r="A471" t="s">
        <v>2661</v>
      </c>
      <c r="B471" t="s">
        <v>10</v>
      </c>
      <c r="C471">
        <v>380</v>
      </c>
      <c r="D471">
        <v>254780954</v>
      </c>
      <c r="E471" t="s">
        <v>11</v>
      </c>
      <c r="F471" t="s">
        <v>2662</v>
      </c>
      <c r="G471" t="s">
        <v>11</v>
      </c>
      <c r="H471" t="s">
        <v>2663</v>
      </c>
      <c r="I471" s="3" t="s">
        <v>3379</v>
      </c>
      <c r="J471" s="26" t="s">
        <v>4254</v>
      </c>
      <c r="K471">
        <v>950302</v>
      </c>
      <c r="L471">
        <v>951444</v>
      </c>
      <c r="M471">
        <f t="shared" si="51"/>
        <v>1143</v>
      </c>
      <c r="N471">
        <f t="shared" si="54"/>
        <v>0</v>
      </c>
      <c r="O471">
        <f t="shared" si="55"/>
        <v>273</v>
      </c>
      <c r="P471">
        <f t="shared" si="52"/>
        <v>0</v>
      </c>
      <c r="Q471">
        <f t="shared" si="56"/>
        <v>0</v>
      </c>
      <c r="T471">
        <f t="shared" si="53"/>
        <v>0</v>
      </c>
      <c r="U471">
        <f t="shared" si="50"/>
        <v>0</v>
      </c>
    </row>
    <row r="472" spans="1:21" x14ac:dyDescent="0.3">
      <c r="A472" t="s">
        <v>2667</v>
      </c>
      <c r="B472" t="s">
        <v>10</v>
      </c>
      <c r="C472">
        <v>264</v>
      </c>
      <c r="D472">
        <v>254780956</v>
      </c>
      <c r="E472" t="s">
        <v>2668</v>
      </c>
      <c r="F472" t="s">
        <v>2669</v>
      </c>
      <c r="G472" t="s">
        <v>11</v>
      </c>
      <c r="H472" t="s">
        <v>2670</v>
      </c>
      <c r="I472" s="3" t="s">
        <v>3969</v>
      </c>
      <c r="J472" s="26" t="s">
        <v>4254</v>
      </c>
      <c r="K472">
        <v>952937</v>
      </c>
      <c r="L472">
        <v>953731</v>
      </c>
      <c r="M472">
        <f t="shared" si="51"/>
        <v>795</v>
      </c>
      <c r="N472">
        <f t="shared" si="54"/>
        <v>0</v>
      </c>
      <c r="O472">
        <f t="shared" si="55"/>
        <v>1494</v>
      </c>
      <c r="P472">
        <f t="shared" si="52"/>
        <v>0</v>
      </c>
      <c r="Q472">
        <f t="shared" si="56"/>
        <v>0</v>
      </c>
      <c r="T472">
        <f t="shared" si="53"/>
        <v>0</v>
      </c>
      <c r="U472">
        <f t="shared" si="50"/>
        <v>0</v>
      </c>
    </row>
    <row r="473" spans="1:21" x14ac:dyDescent="0.3">
      <c r="A473" t="s">
        <v>2671</v>
      </c>
      <c r="B473" t="s">
        <v>10</v>
      </c>
      <c r="C473">
        <v>176</v>
      </c>
      <c r="D473">
        <v>254780957</v>
      </c>
      <c r="E473" t="s">
        <v>11</v>
      </c>
      <c r="F473" t="s">
        <v>2672</v>
      </c>
      <c r="G473" t="s">
        <v>11</v>
      </c>
      <c r="H473" t="s">
        <v>2673</v>
      </c>
      <c r="I473" s="3" t="s">
        <v>3970</v>
      </c>
      <c r="J473" s="26" t="s">
        <v>4254</v>
      </c>
      <c r="K473">
        <v>953731</v>
      </c>
      <c r="L473">
        <v>954261</v>
      </c>
      <c r="M473">
        <f t="shared" si="51"/>
        <v>531</v>
      </c>
      <c r="N473">
        <f t="shared" si="54"/>
        <v>0</v>
      </c>
      <c r="O473">
        <f t="shared" si="55"/>
        <v>1</v>
      </c>
      <c r="P473">
        <f t="shared" si="52"/>
        <v>0</v>
      </c>
      <c r="Q473">
        <f t="shared" si="56"/>
        <v>1</v>
      </c>
      <c r="T473">
        <f t="shared" si="53"/>
        <v>0</v>
      </c>
      <c r="U473">
        <f t="shared" si="50"/>
        <v>531</v>
      </c>
    </row>
    <row r="474" spans="1:21" x14ac:dyDescent="0.3">
      <c r="A474" t="s">
        <v>2674</v>
      </c>
      <c r="B474" t="s">
        <v>10</v>
      </c>
      <c r="C474">
        <v>355</v>
      </c>
      <c r="D474">
        <v>254780958</v>
      </c>
      <c r="E474" t="s">
        <v>11</v>
      </c>
      <c r="F474" t="s">
        <v>2675</v>
      </c>
      <c r="G474" t="s">
        <v>11</v>
      </c>
      <c r="H474" t="s">
        <v>2676</v>
      </c>
      <c r="I474" s="3" t="s">
        <v>3971</v>
      </c>
      <c r="J474" s="26" t="s">
        <v>4254</v>
      </c>
      <c r="K474">
        <v>954362</v>
      </c>
      <c r="L474">
        <v>955429</v>
      </c>
      <c r="M474">
        <f t="shared" si="51"/>
        <v>1068</v>
      </c>
      <c r="N474">
        <f t="shared" si="54"/>
        <v>0</v>
      </c>
      <c r="O474">
        <f t="shared" si="55"/>
        <v>102</v>
      </c>
      <c r="P474">
        <f t="shared" si="52"/>
        <v>0</v>
      </c>
      <c r="Q474">
        <f t="shared" si="56"/>
        <v>2</v>
      </c>
      <c r="T474">
        <f t="shared" si="53"/>
        <v>0</v>
      </c>
      <c r="U474">
        <f t="shared" si="50"/>
        <v>1599</v>
      </c>
    </row>
    <row r="475" spans="1:21" x14ac:dyDescent="0.3">
      <c r="A475" t="s">
        <v>2677</v>
      </c>
      <c r="B475" t="s">
        <v>10</v>
      </c>
      <c r="C475">
        <v>302</v>
      </c>
      <c r="D475">
        <v>254780959</v>
      </c>
      <c r="E475" t="s">
        <v>11</v>
      </c>
      <c r="F475" t="s">
        <v>2678</v>
      </c>
      <c r="G475" t="s">
        <v>11</v>
      </c>
      <c r="H475" t="s">
        <v>2676</v>
      </c>
      <c r="I475" s="3" t="s">
        <v>3972</v>
      </c>
      <c r="J475" s="26" t="s">
        <v>4254</v>
      </c>
      <c r="K475">
        <v>955426</v>
      </c>
      <c r="L475">
        <v>956334</v>
      </c>
      <c r="M475">
        <f t="shared" si="51"/>
        <v>909</v>
      </c>
      <c r="N475">
        <f t="shared" si="54"/>
        <v>0</v>
      </c>
      <c r="O475">
        <f t="shared" si="55"/>
        <v>-2</v>
      </c>
      <c r="P475">
        <f t="shared" si="52"/>
        <v>2508</v>
      </c>
      <c r="Q475">
        <f t="shared" si="56"/>
        <v>3</v>
      </c>
      <c r="T475">
        <f t="shared" si="53"/>
        <v>0</v>
      </c>
      <c r="U475">
        <f t="shared" si="50"/>
        <v>2508</v>
      </c>
    </row>
    <row r="476" spans="1:21" x14ac:dyDescent="0.3">
      <c r="A476" t="s">
        <v>2682</v>
      </c>
      <c r="B476" t="s">
        <v>10</v>
      </c>
      <c r="C476">
        <v>200</v>
      </c>
      <c r="D476">
        <v>254780961</v>
      </c>
      <c r="E476" t="s">
        <v>11</v>
      </c>
      <c r="F476" t="s">
        <v>2683</v>
      </c>
      <c r="G476" t="s">
        <v>11</v>
      </c>
      <c r="H476" t="s">
        <v>2684</v>
      </c>
      <c r="I476" s="3" t="s">
        <v>3379</v>
      </c>
      <c r="J476" s="26" t="s">
        <v>4254</v>
      </c>
      <c r="K476">
        <v>959588</v>
      </c>
      <c r="L476">
        <v>960190</v>
      </c>
      <c r="M476">
        <f t="shared" si="51"/>
        <v>603</v>
      </c>
      <c r="N476">
        <f t="shared" si="54"/>
        <v>0</v>
      </c>
      <c r="O476">
        <f t="shared" si="55"/>
        <v>3255</v>
      </c>
      <c r="P476">
        <f t="shared" si="52"/>
        <v>0</v>
      </c>
      <c r="Q476">
        <f t="shared" si="56"/>
        <v>0</v>
      </c>
      <c r="T476">
        <f t="shared" si="53"/>
        <v>0</v>
      </c>
      <c r="U476">
        <f t="shared" si="50"/>
        <v>0</v>
      </c>
    </row>
    <row r="477" spans="1:21" x14ac:dyDescent="0.3">
      <c r="A477" t="s">
        <v>2685</v>
      </c>
      <c r="B477" t="s">
        <v>10</v>
      </c>
      <c r="C477">
        <v>49</v>
      </c>
      <c r="D477">
        <v>254780962</v>
      </c>
      <c r="E477" t="s">
        <v>11</v>
      </c>
      <c r="F477" t="s">
        <v>2686</v>
      </c>
      <c r="G477" t="s">
        <v>11</v>
      </c>
      <c r="H477" t="s">
        <v>11</v>
      </c>
      <c r="I477" s="3" t="s">
        <v>3379</v>
      </c>
      <c r="J477" s="26" t="s">
        <v>4254</v>
      </c>
      <c r="K477">
        <v>960391</v>
      </c>
      <c r="L477">
        <v>960540</v>
      </c>
      <c r="M477">
        <f t="shared" si="51"/>
        <v>150</v>
      </c>
      <c r="N477">
        <f t="shared" si="54"/>
        <v>0</v>
      </c>
      <c r="O477">
        <f t="shared" si="55"/>
        <v>202</v>
      </c>
      <c r="P477">
        <f t="shared" si="52"/>
        <v>0</v>
      </c>
      <c r="Q477">
        <f t="shared" si="56"/>
        <v>0</v>
      </c>
      <c r="T477">
        <f t="shared" si="53"/>
        <v>0</v>
      </c>
      <c r="U477">
        <f t="shared" si="50"/>
        <v>0</v>
      </c>
    </row>
    <row r="478" spans="1:21" x14ac:dyDescent="0.3">
      <c r="A478" t="s">
        <v>2691</v>
      </c>
      <c r="B478" t="s">
        <v>10</v>
      </c>
      <c r="C478">
        <v>229</v>
      </c>
      <c r="D478">
        <v>254780965</v>
      </c>
      <c r="E478" t="s">
        <v>11</v>
      </c>
      <c r="F478" t="s">
        <v>2692</v>
      </c>
      <c r="G478" t="s">
        <v>11</v>
      </c>
      <c r="H478" t="s">
        <v>11</v>
      </c>
      <c r="I478" s="3" t="s">
        <v>3379</v>
      </c>
      <c r="J478" s="26" t="s">
        <v>4254</v>
      </c>
      <c r="K478">
        <v>962650</v>
      </c>
      <c r="L478">
        <v>963339</v>
      </c>
      <c r="M478">
        <f t="shared" si="51"/>
        <v>690</v>
      </c>
      <c r="N478">
        <f t="shared" si="54"/>
        <v>0</v>
      </c>
      <c r="O478">
        <f t="shared" si="55"/>
        <v>2111</v>
      </c>
      <c r="P478">
        <f t="shared" si="52"/>
        <v>0</v>
      </c>
      <c r="Q478">
        <f t="shared" si="56"/>
        <v>0</v>
      </c>
      <c r="T478">
        <f t="shared" si="53"/>
        <v>0</v>
      </c>
      <c r="U478">
        <f t="shared" si="50"/>
        <v>0</v>
      </c>
    </row>
    <row r="479" spans="1:21" x14ac:dyDescent="0.3">
      <c r="A479" t="s">
        <v>2693</v>
      </c>
      <c r="B479" t="s">
        <v>10</v>
      </c>
      <c r="C479">
        <v>53</v>
      </c>
      <c r="D479">
        <v>254780966</v>
      </c>
      <c r="E479" t="s">
        <v>11</v>
      </c>
      <c r="F479" t="s">
        <v>2694</v>
      </c>
      <c r="G479" t="s">
        <v>11</v>
      </c>
      <c r="H479" t="s">
        <v>11</v>
      </c>
      <c r="I479" s="3" t="s">
        <v>3379</v>
      </c>
      <c r="J479" s="26" t="s">
        <v>4254</v>
      </c>
      <c r="K479">
        <v>963499</v>
      </c>
      <c r="L479">
        <v>963660</v>
      </c>
      <c r="M479">
        <f t="shared" si="51"/>
        <v>162</v>
      </c>
      <c r="N479">
        <f t="shared" si="54"/>
        <v>0</v>
      </c>
      <c r="O479">
        <f t="shared" si="55"/>
        <v>161</v>
      </c>
      <c r="P479">
        <f t="shared" si="52"/>
        <v>162</v>
      </c>
      <c r="Q479">
        <f t="shared" si="56"/>
        <v>1</v>
      </c>
      <c r="T479">
        <f t="shared" si="53"/>
        <v>0</v>
      </c>
      <c r="U479">
        <f t="shared" si="50"/>
        <v>162</v>
      </c>
    </row>
    <row r="480" spans="1:21" x14ac:dyDescent="0.3">
      <c r="A480" t="s">
        <v>2727</v>
      </c>
      <c r="B480" t="s">
        <v>10</v>
      </c>
      <c r="C480">
        <v>95</v>
      </c>
      <c r="D480">
        <v>254780977</v>
      </c>
      <c r="E480" t="s">
        <v>2728</v>
      </c>
      <c r="F480" t="s">
        <v>2729</v>
      </c>
      <c r="G480" t="s">
        <v>11</v>
      </c>
      <c r="H480" t="s">
        <v>2730</v>
      </c>
      <c r="I480" s="3" t="s">
        <v>3981</v>
      </c>
      <c r="J480" s="26" t="s">
        <v>4254</v>
      </c>
      <c r="K480">
        <v>974262</v>
      </c>
      <c r="L480">
        <v>974549</v>
      </c>
      <c r="M480">
        <f t="shared" si="51"/>
        <v>288</v>
      </c>
      <c r="N480">
        <f t="shared" si="54"/>
        <v>0</v>
      </c>
      <c r="O480">
        <f t="shared" si="55"/>
        <v>10603</v>
      </c>
      <c r="P480">
        <f t="shared" si="52"/>
        <v>0</v>
      </c>
      <c r="Q480">
        <f t="shared" si="56"/>
        <v>0</v>
      </c>
      <c r="T480">
        <f t="shared" si="53"/>
        <v>0</v>
      </c>
      <c r="U480">
        <f t="shared" si="50"/>
        <v>0</v>
      </c>
    </row>
    <row r="481" spans="1:21" x14ac:dyDescent="0.3">
      <c r="A481" t="s">
        <v>2731</v>
      </c>
      <c r="B481" t="s">
        <v>10</v>
      </c>
      <c r="C481">
        <v>493</v>
      </c>
      <c r="D481">
        <v>254780978</v>
      </c>
      <c r="E481" t="s">
        <v>2732</v>
      </c>
      <c r="F481" t="s">
        <v>2733</v>
      </c>
      <c r="G481" t="s">
        <v>11</v>
      </c>
      <c r="H481" t="s">
        <v>2734</v>
      </c>
      <c r="I481" s="3" t="s">
        <v>3982</v>
      </c>
      <c r="J481" s="26" t="s">
        <v>4254</v>
      </c>
      <c r="K481">
        <v>974616</v>
      </c>
      <c r="L481">
        <v>976097</v>
      </c>
      <c r="M481">
        <f t="shared" si="51"/>
        <v>1482</v>
      </c>
      <c r="N481">
        <f t="shared" si="54"/>
        <v>0</v>
      </c>
      <c r="O481">
        <f t="shared" si="55"/>
        <v>68</v>
      </c>
      <c r="P481">
        <f t="shared" si="52"/>
        <v>0</v>
      </c>
      <c r="Q481">
        <f t="shared" si="56"/>
        <v>1</v>
      </c>
      <c r="T481">
        <f t="shared" si="53"/>
        <v>0</v>
      </c>
      <c r="U481">
        <f t="shared" si="50"/>
        <v>1482</v>
      </c>
    </row>
    <row r="482" spans="1:21" x14ac:dyDescent="0.3">
      <c r="A482" t="s">
        <v>2735</v>
      </c>
      <c r="B482" t="s">
        <v>10</v>
      </c>
      <c r="C482">
        <v>500</v>
      </c>
      <c r="D482">
        <v>254780979</v>
      </c>
      <c r="E482" t="s">
        <v>2736</v>
      </c>
      <c r="F482" t="s">
        <v>2737</v>
      </c>
      <c r="G482" t="s">
        <v>11</v>
      </c>
      <c r="H482" t="s">
        <v>2738</v>
      </c>
      <c r="I482" s="3" t="s">
        <v>3983</v>
      </c>
      <c r="J482" s="26" t="s">
        <v>4254</v>
      </c>
      <c r="K482">
        <v>976267</v>
      </c>
      <c r="L482">
        <v>977769</v>
      </c>
      <c r="M482">
        <f t="shared" si="51"/>
        <v>1503</v>
      </c>
      <c r="N482">
        <f t="shared" si="54"/>
        <v>0</v>
      </c>
      <c r="O482">
        <f t="shared" si="55"/>
        <v>171</v>
      </c>
      <c r="P482">
        <f t="shared" si="52"/>
        <v>2985</v>
      </c>
      <c r="Q482">
        <f t="shared" si="56"/>
        <v>2</v>
      </c>
      <c r="T482">
        <f t="shared" si="53"/>
        <v>0</v>
      </c>
      <c r="U482">
        <f t="shared" si="50"/>
        <v>2985</v>
      </c>
    </row>
    <row r="483" spans="1:21" x14ac:dyDescent="0.3">
      <c r="A483" t="s">
        <v>2743</v>
      </c>
      <c r="B483" t="s">
        <v>10</v>
      </c>
      <c r="C483">
        <v>202</v>
      </c>
      <c r="D483">
        <v>254780982</v>
      </c>
      <c r="E483" t="s">
        <v>11</v>
      </c>
      <c r="F483" t="s">
        <v>2744</v>
      </c>
      <c r="G483" t="s">
        <v>11</v>
      </c>
      <c r="H483" t="s">
        <v>2745</v>
      </c>
      <c r="I483" s="3" t="s">
        <v>3984</v>
      </c>
      <c r="J483" s="26" t="s">
        <v>4254</v>
      </c>
      <c r="K483">
        <v>980390</v>
      </c>
      <c r="L483">
        <v>980998</v>
      </c>
      <c r="M483">
        <f t="shared" si="51"/>
        <v>609</v>
      </c>
      <c r="N483">
        <f t="shared" si="54"/>
        <v>0</v>
      </c>
      <c r="O483">
        <f t="shared" si="55"/>
        <v>2622</v>
      </c>
      <c r="P483">
        <f t="shared" si="52"/>
        <v>0</v>
      </c>
      <c r="Q483">
        <f t="shared" si="56"/>
        <v>0</v>
      </c>
      <c r="T483">
        <f t="shared" si="53"/>
        <v>0</v>
      </c>
      <c r="U483">
        <f t="shared" si="50"/>
        <v>0</v>
      </c>
    </row>
    <row r="484" spans="1:21" x14ac:dyDescent="0.3">
      <c r="A484" t="s">
        <v>2756</v>
      </c>
      <c r="B484" t="s">
        <v>10</v>
      </c>
      <c r="C484">
        <v>151</v>
      </c>
      <c r="D484">
        <v>254780988</v>
      </c>
      <c r="E484" t="s">
        <v>11</v>
      </c>
      <c r="F484" t="s">
        <v>2757</v>
      </c>
      <c r="G484" t="s">
        <v>11</v>
      </c>
      <c r="H484" t="s">
        <v>11</v>
      </c>
      <c r="I484" s="3" t="s">
        <v>3379</v>
      </c>
      <c r="J484" s="26" t="s">
        <v>4254</v>
      </c>
      <c r="K484">
        <v>984460</v>
      </c>
      <c r="L484">
        <v>984915</v>
      </c>
      <c r="M484">
        <f t="shared" si="51"/>
        <v>456</v>
      </c>
      <c r="N484">
        <f t="shared" si="54"/>
        <v>0</v>
      </c>
      <c r="O484">
        <f t="shared" si="55"/>
        <v>3463</v>
      </c>
      <c r="P484">
        <f t="shared" si="52"/>
        <v>0</v>
      </c>
      <c r="Q484">
        <f t="shared" si="56"/>
        <v>0</v>
      </c>
      <c r="T484">
        <f t="shared" si="53"/>
        <v>0</v>
      </c>
      <c r="U484">
        <f t="shared" si="50"/>
        <v>0</v>
      </c>
    </row>
    <row r="485" spans="1:21" x14ac:dyDescent="0.3">
      <c r="A485" t="s">
        <v>2758</v>
      </c>
      <c r="B485" t="s">
        <v>10</v>
      </c>
      <c r="C485">
        <v>185</v>
      </c>
      <c r="D485">
        <v>254780989</v>
      </c>
      <c r="E485" t="s">
        <v>11</v>
      </c>
      <c r="F485" t="s">
        <v>2759</v>
      </c>
      <c r="G485" t="s">
        <v>11</v>
      </c>
      <c r="H485" t="s">
        <v>2760</v>
      </c>
      <c r="I485" s="3" t="s">
        <v>3985</v>
      </c>
      <c r="J485" s="26" t="s">
        <v>4254</v>
      </c>
      <c r="K485">
        <v>984918</v>
      </c>
      <c r="L485">
        <v>985475</v>
      </c>
      <c r="M485">
        <f t="shared" si="51"/>
        <v>558</v>
      </c>
      <c r="N485">
        <f t="shared" si="54"/>
        <v>0</v>
      </c>
      <c r="O485">
        <f t="shared" si="55"/>
        <v>4</v>
      </c>
      <c r="P485">
        <f t="shared" si="52"/>
        <v>558</v>
      </c>
      <c r="Q485">
        <f t="shared" si="56"/>
        <v>1</v>
      </c>
      <c r="T485">
        <f t="shared" si="53"/>
        <v>0</v>
      </c>
      <c r="U485">
        <f t="shared" si="50"/>
        <v>558</v>
      </c>
    </row>
    <row r="486" spans="1:21" x14ac:dyDescent="0.3">
      <c r="A486" t="s">
        <v>2770</v>
      </c>
      <c r="B486" t="s">
        <v>10</v>
      </c>
      <c r="C486">
        <v>279</v>
      </c>
      <c r="D486">
        <v>254780993</v>
      </c>
      <c r="E486" t="s">
        <v>11</v>
      </c>
      <c r="F486" t="s">
        <v>2771</v>
      </c>
      <c r="G486" t="s">
        <v>11</v>
      </c>
      <c r="H486" t="s">
        <v>11</v>
      </c>
      <c r="I486" s="3" t="s">
        <v>3379</v>
      </c>
      <c r="J486" s="26" t="s">
        <v>4254</v>
      </c>
      <c r="K486">
        <v>989524</v>
      </c>
      <c r="L486">
        <v>990363</v>
      </c>
      <c r="M486">
        <f t="shared" si="51"/>
        <v>840</v>
      </c>
      <c r="N486">
        <f t="shared" si="54"/>
        <v>0</v>
      </c>
      <c r="O486">
        <f t="shared" si="55"/>
        <v>4050</v>
      </c>
      <c r="P486">
        <f t="shared" si="52"/>
        <v>0</v>
      </c>
      <c r="Q486">
        <f t="shared" si="56"/>
        <v>0</v>
      </c>
      <c r="T486">
        <f t="shared" si="53"/>
        <v>0</v>
      </c>
      <c r="U486">
        <f t="shared" si="50"/>
        <v>0</v>
      </c>
    </row>
    <row r="487" spans="1:21" x14ac:dyDescent="0.3">
      <c r="A487" t="s">
        <v>2772</v>
      </c>
      <c r="B487" t="s">
        <v>10</v>
      </c>
      <c r="C487">
        <v>53</v>
      </c>
      <c r="D487">
        <v>254780994</v>
      </c>
      <c r="E487" t="s">
        <v>11</v>
      </c>
      <c r="F487" t="s">
        <v>2773</v>
      </c>
      <c r="G487" t="s">
        <v>11</v>
      </c>
      <c r="H487" t="s">
        <v>11</v>
      </c>
      <c r="I487" s="3" t="s">
        <v>3379</v>
      </c>
      <c r="J487" s="26" t="s">
        <v>4254</v>
      </c>
      <c r="K487">
        <v>990501</v>
      </c>
      <c r="L487">
        <v>990662</v>
      </c>
      <c r="M487">
        <f t="shared" si="51"/>
        <v>162</v>
      </c>
      <c r="N487">
        <f t="shared" si="54"/>
        <v>0</v>
      </c>
      <c r="O487">
        <f t="shared" si="55"/>
        <v>139</v>
      </c>
      <c r="P487">
        <f t="shared" si="52"/>
        <v>162</v>
      </c>
      <c r="Q487">
        <f t="shared" si="56"/>
        <v>1</v>
      </c>
      <c r="T487">
        <f t="shared" si="53"/>
        <v>0</v>
      </c>
      <c r="U487">
        <f t="shared" si="50"/>
        <v>162</v>
      </c>
    </row>
    <row r="488" spans="1:21" x14ac:dyDescent="0.3">
      <c r="A488" t="s">
        <v>2778</v>
      </c>
      <c r="B488" t="s">
        <v>10</v>
      </c>
      <c r="C488">
        <v>78</v>
      </c>
      <c r="D488">
        <v>254780997</v>
      </c>
      <c r="E488" t="s">
        <v>11</v>
      </c>
      <c r="F488" t="s">
        <v>2779</v>
      </c>
      <c r="G488" t="s">
        <v>11</v>
      </c>
      <c r="H488" t="s">
        <v>11</v>
      </c>
      <c r="I488" s="3" t="s">
        <v>3379</v>
      </c>
      <c r="J488" s="26" t="s">
        <v>4254</v>
      </c>
      <c r="K488">
        <v>992073</v>
      </c>
      <c r="L488">
        <v>992309</v>
      </c>
      <c r="M488">
        <f t="shared" si="51"/>
        <v>237</v>
      </c>
      <c r="N488">
        <f t="shared" si="54"/>
        <v>0</v>
      </c>
      <c r="O488">
        <f t="shared" si="55"/>
        <v>1412</v>
      </c>
      <c r="P488">
        <f t="shared" si="52"/>
        <v>0</v>
      </c>
      <c r="Q488">
        <f t="shared" si="56"/>
        <v>0</v>
      </c>
      <c r="T488">
        <f t="shared" si="53"/>
        <v>0</v>
      </c>
      <c r="U488">
        <f t="shared" si="50"/>
        <v>0</v>
      </c>
    </row>
    <row r="489" spans="1:21" x14ac:dyDescent="0.3">
      <c r="A489" t="s">
        <v>2787</v>
      </c>
      <c r="B489" t="s">
        <v>10</v>
      </c>
      <c r="C489">
        <v>371</v>
      </c>
      <c r="D489">
        <v>254781000</v>
      </c>
      <c r="E489" t="s">
        <v>2788</v>
      </c>
      <c r="F489" t="s">
        <v>2789</v>
      </c>
      <c r="G489" t="s">
        <v>11</v>
      </c>
      <c r="H489" t="s">
        <v>2790</v>
      </c>
      <c r="I489" s="3" t="s">
        <v>3990</v>
      </c>
      <c r="J489" s="26" t="s">
        <v>4254</v>
      </c>
      <c r="K489">
        <v>996499</v>
      </c>
      <c r="L489">
        <v>997614</v>
      </c>
      <c r="M489">
        <f t="shared" si="51"/>
        <v>1116</v>
      </c>
      <c r="N489">
        <f t="shared" si="54"/>
        <v>0</v>
      </c>
      <c r="O489">
        <f t="shared" si="55"/>
        <v>4191</v>
      </c>
      <c r="P489">
        <f t="shared" si="52"/>
        <v>0</v>
      </c>
      <c r="Q489">
        <f t="shared" si="56"/>
        <v>0</v>
      </c>
      <c r="T489">
        <f t="shared" si="53"/>
        <v>0</v>
      </c>
      <c r="U489">
        <f t="shared" si="50"/>
        <v>0</v>
      </c>
    </row>
    <row r="490" spans="1:21" x14ac:dyDescent="0.3">
      <c r="A490" t="s">
        <v>2793</v>
      </c>
      <c r="B490" t="s">
        <v>10</v>
      </c>
      <c r="C490">
        <v>108</v>
      </c>
      <c r="D490">
        <v>254781002</v>
      </c>
      <c r="E490" t="s">
        <v>11</v>
      </c>
      <c r="F490" t="s">
        <v>2794</v>
      </c>
      <c r="G490" t="s">
        <v>11</v>
      </c>
      <c r="H490" t="s">
        <v>11</v>
      </c>
      <c r="I490" s="3" t="s">
        <v>3379</v>
      </c>
      <c r="J490" s="26" t="s">
        <v>4254</v>
      </c>
      <c r="K490">
        <v>998263</v>
      </c>
      <c r="L490">
        <v>998589</v>
      </c>
      <c r="M490">
        <f t="shared" si="51"/>
        <v>327</v>
      </c>
      <c r="N490">
        <f t="shared" si="54"/>
        <v>0</v>
      </c>
      <c r="O490">
        <f t="shared" si="55"/>
        <v>650</v>
      </c>
      <c r="P490">
        <f t="shared" si="52"/>
        <v>0</v>
      </c>
      <c r="Q490">
        <f t="shared" si="56"/>
        <v>0</v>
      </c>
      <c r="T490">
        <f t="shared" si="53"/>
        <v>0</v>
      </c>
      <c r="U490">
        <f t="shared" si="50"/>
        <v>0</v>
      </c>
    </row>
    <row r="491" spans="1:21" x14ac:dyDescent="0.3">
      <c r="A491" t="s">
        <v>2805</v>
      </c>
      <c r="B491" t="s">
        <v>10</v>
      </c>
      <c r="C491">
        <v>411</v>
      </c>
      <c r="D491">
        <v>254781007</v>
      </c>
      <c r="E491" t="s">
        <v>11</v>
      </c>
      <c r="F491" t="s">
        <v>2806</v>
      </c>
      <c r="G491" t="s">
        <v>11</v>
      </c>
      <c r="H491" t="s">
        <v>11</v>
      </c>
      <c r="I491" s="3" t="s">
        <v>3379</v>
      </c>
      <c r="J491" s="26" t="s">
        <v>4254</v>
      </c>
      <c r="K491">
        <v>1004165</v>
      </c>
      <c r="L491">
        <v>1005400</v>
      </c>
      <c r="M491">
        <f t="shared" si="51"/>
        <v>1236</v>
      </c>
      <c r="N491">
        <f t="shared" si="54"/>
        <v>0</v>
      </c>
      <c r="O491">
        <f t="shared" si="55"/>
        <v>5577</v>
      </c>
      <c r="P491">
        <f t="shared" si="52"/>
        <v>0</v>
      </c>
      <c r="Q491">
        <f t="shared" si="56"/>
        <v>0</v>
      </c>
      <c r="T491">
        <f t="shared" si="53"/>
        <v>0</v>
      </c>
      <c r="U491">
        <f t="shared" si="50"/>
        <v>0</v>
      </c>
    </row>
    <row r="492" spans="1:21" x14ac:dyDescent="0.3">
      <c r="A492" t="s">
        <v>4181</v>
      </c>
      <c r="B492" t="s">
        <v>10</v>
      </c>
      <c r="C492">
        <v>88</v>
      </c>
      <c r="D492">
        <v>346722692</v>
      </c>
      <c r="E492" t="s">
        <v>11</v>
      </c>
      <c r="F492" t="s">
        <v>4182</v>
      </c>
      <c r="G492" t="s">
        <v>11</v>
      </c>
      <c r="H492" t="s">
        <v>11</v>
      </c>
      <c r="I492" t="s">
        <v>4197</v>
      </c>
      <c r="J492" s="1" t="s">
        <v>69</v>
      </c>
      <c r="K492">
        <v>1005920</v>
      </c>
      <c r="L492">
        <v>1006007</v>
      </c>
      <c r="M492">
        <f t="shared" si="51"/>
        <v>88</v>
      </c>
      <c r="N492">
        <f t="shared" si="54"/>
        <v>0</v>
      </c>
      <c r="O492">
        <f t="shared" si="55"/>
        <v>521</v>
      </c>
      <c r="P492">
        <f t="shared" si="52"/>
        <v>0</v>
      </c>
      <c r="Q492">
        <f t="shared" si="56"/>
        <v>0</v>
      </c>
      <c r="T492">
        <f t="shared" si="53"/>
        <v>1</v>
      </c>
      <c r="U492">
        <f t="shared" si="50"/>
        <v>0</v>
      </c>
    </row>
    <row r="493" spans="1:21" x14ac:dyDescent="0.3">
      <c r="A493" t="s">
        <v>2807</v>
      </c>
      <c r="B493" t="s">
        <v>10</v>
      </c>
      <c r="C493">
        <v>99</v>
      </c>
      <c r="D493">
        <v>254781008</v>
      </c>
      <c r="E493" t="s">
        <v>11</v>
      </c>
      <c r="F493" t="s">
        <v>2808</v>
      </c>
      <c r="G493" t="s">
        <v>11</v>
      </c>
      <c r="H493" t="s">
        <v>11</v>
      </c>
      <c r="I493" s="3" t="s">
        <v>3379</v>
      </c>
      <c r="J493" s="26" t="s">
        <v>4254</v>
      </c>
      <c r="K493">
        <v>1006693</v>
      </c>
      <c r="L493">
        <v>1006992</v>
      </c>
      <c r="M493">
        <f t="shared" si="51"/>
        <v>300</v>
      </c>
      <c r="N493">
        <f t="shared" si="54"/>
        <v>0</v>
      </c>
      <c r="O493">
        <f t="shared" si="55"/>
        <v>687</v>
      </c>
      <c r="P493">
        <f t="shared" si="52"/>
        <v>0</v>
      </c>
      <c r="Q493">
        <f t="shared" si="56"/>
        <v>0</v>
      </c>
      <c r="T493">
        <f t="shared" si="53"/>
        <v>1</v>
      </c>
      <c r="U493">
        <f t="shared" si="50"/>
        <v>0</v>
      </c>
    </row>
    <row r="494" spans="1:21" x14ac:dyDescent="0.3">
      <c r="A494" t="s">
        <v>2825</v>
      </c>
      <c r="B494" t="s">
        <v>10</v>
      </c>
      <c r="C494">
        <v>78</v>
      </c>
      <c r="D494">
        <v>254781015</v>
      </c>
      <c r="E494" t="s">
        <v>11</v>
      </c>
      <c r="F494" t="s">
        <v>2826</v>
      </c>
      <c r="G494" t="s">
        <v>11</v>
      </c>
      <c r="H494" t="s">
        <v>11</v>
      </c>
      <c r="I494" s="3" t="s">
        <v>3379</v>
      </c>
      <c r="J494" s="26" t="s">
        <v>4254</v>
      </c>
      <c r="K494">
        <v>1015365</v>
      </c>
      <c r="L494">
        <v>1015601</v>
      </c>
      <c r="M494">
        <f t="shared" si="51"/>
        <v>237</v>
      </c>
      <c r="N494">
        <f t="shared" si="54"/>
        <v>0</v>
      </c>
      <c r="O494">
        <f t="shared" si="55"/>
        <v>8374</v>
      </c>
      <c r="P494">
        <f t="shared" si="52"/>
        <v>0</v>
      </c>
      <c r="Q494">
        <f t="shared" si="56"/>
        <v>0</v>
      </c>
      <c r="T494">
        <f t="shared" si="53"/>
        <v>0</v>
      </c>
      <c r="U494">
        <f t="shared" si="50"/>
        <v>0</v>
      </c>
    </row>
    <row r="495" spans="1:21" x14ac:dyDescent="0.3">
      <c r="A495" t="s">
        <v>2848</v>
      </c>
      <c r="B495" t="s">
        <v>10</v>
      </c>
      <c r="C495">
        <v>34</v>
      </c>
      <c r="D495">
        <v>254781023</v>
      </c>
      <c r="E495" t="s">
        <v>11</v>
      </c>
      <c r="F495" t="s">
        <v>2849</v>
      </c>
      <c r="G495" t="s">
        <v>11</v>
      </c>
      <c r="H495" t="s">
        <v>11</v>
      </c>
      <c r="I495" s="3" t="s">
        <v>3379</v>
      </c>
      <c r="J495" s="26" t="s">
        <v>4254</v>
      </c>
      <c r="K495">
        <v>1023619</v>
      </c>
      <c r="L495">
        <v>1023723</v>
      </c>
      <c r="M495">
        <f t="shared" si="51"/>
        <v>105</v>
      </c>
      <c r="N495">
        <f t="shared" si="54"/>
        <v>0</v>
      </c>
      <c r="O495">
        <f t="shared" si="55"/>
        <v>8019</v>
      </c>
      <c r="P495">
        <f t="shared" si="52"/>
        <v>0</v>
      </c>
      <c r="Q495">
        <f t="shared" si="56"/>
        <v>0</v>
      </c>
      <c r="T495">
        <f t="shared" si="53"/>
        <v>0</v>
      </c>
      <c r="U495">
        <f t="shared" si="50"/>
        <v>0</v>
      </c>
    </row>
    <row r="496" spans="1:21" x14ac:dyDescent="0.3">
      <c r="A496" t="s">
        <v>2850</v>
      </c>
      <c r="B496" t="s">
        <v>10</v>
      </c>
      <c r="C496">
        <v>554</v>
      </c>
      <c r="D496">
        <v>254781024</v>
      </c>
      <c r="E496" t="s">
        <v>11</v>
      </c>
      <c r="F496" t="s">
        <v>2851</v>
      </c>
      <c r="G496" t="s">
        <v>11</v>
      </c>
      <c r="H496" t="s">
        <v>2852</v>
      </c>
      <c r="I496" s="3" t="s">
        <v>3999</v>
      </c>
      <c r="J496" s="26" t="s">
        <v>4254</v>
      </c>
      <c r="K496">
        <v>1024397</v>
      </c>
      <c r="L496">
        <v>1026061</v>
      </c>
      <c r="M496">
        <f t="shared" si="51"/>
        <v>1665</v>
      </c>
      <c r="N496">
        <f t="shared" si="54"/>
        <v>0</v>
      </c>
      <c r="O496">
        <f t="shared" si="55"/>
        <v>675</v>
      </c>
      <c r="P496">
        <f t="shared" si="52"/>
        <v>0</v>
      </c>
      <c r="Q496">
        <f t="shared" si="56"/>
        <v>0</v>
      </c>
      <c r="T496">
        <f t="shared" si="53"/>
        <v>0</v>
      </c>
      <c r="U496">
        <f t="shared" si="50"/>
        <v>0</v>
      </c>
    </row>
    <row r="497" spans="1:21" x14ac:dyDescent="0.3">
      <c r="A497" t="s">
        <v>2853</v>
      </c>
      <c r="B497" t="s">
        <v>10</v>
      </c>
      <c r="C497">
        <v>154</v>
      </c>
      <c r="D497">
        <v>254781025</v>
      </c>
      <c r="E497" t="s">
        <v>11</v>
      </c>
      <c r="F497" t="s">
        <v>2854</v>
      </c>
      <c r="G497" t="s">
        <v>11</v>
      </c>
      <c r="H497" t="s">
        <v>2855</v>
      </c>
      <c r="I497" s="3" t="s">
        <v>4000</v>
      </c>
      <c r="J497" s="26" t="s">
        <v>4254</v>
      </c>
      <c r="K497">
        <v>1026246</v>
      </c>
      <c r="L497">
        <v>1026710</v>
      </c>
      <c r="M497">
        <f t="shared" si="51"/>
        <v>465</v>
      </c>
      <c r="N497">
        <f t="shared" si="54"/>
        <v>0</v>
      </c>
      <c r="O497">
        <f t="shared" si="55"/>
        <v>186</v>
      </c>
      <c r="P497">
        <f t="shared" si="52"/>
        <v>465</v>
      </c>
      <c r="Q497">
        <f t="shared" si="56"/>
        <v>1</v>
      </c>
      <c r="T497">
        <f t="shared" si="53"/>
        <v>0</v>
      </c>
      <c r="U497">
        <f t="shared" si="50"/>
        <v>465</v>
      </c>
    </row>
    <row r="498" spans="1:21" x14ac:dyDescent="0.3">
      <c r="A498" t="s">
        <v>2883</v>
      </c>
      <c r="B498" t="s">
        <v>10</v>
      </c>
      <c r="C498">
        <v>65</v>
      </c>
      <c r="D498">
        <v>254781036</v>
      </c>
      <c r="E498" t="s">
        <v>11</v>
      </c>
      <c r="F498" t="s">
        <v>2884</v>
      </c>
      <c r="G498" t="s">
        <v>11</v>
      </c>
      <c r="H498" t="s">
        <v>11</v>
      </c>
      <c r="I498" s="3" t="s">
        <v>3379</v>
      </c>
      <c r="J498" s="26" t="s">
        <v>4254</v>
      </c>
      <c r="K498">
        <v>1040121</v>
      </c>
      <c r="L498">
        <v>1040318</v>
      </c>
      <c r="M498">
        <f t="shared" si="51"/>
        <v>198</v>
      </c>
      <c r="N498">
        <f t="shared" si="54"/>
        <v>0</v>
      </c>
      <c r="O498">
        <f t="shared" si="55"/>
        <v>13412</v>
      </c>
      <c r="P498">
        <f t="shared" si="52"/>
        <v>0</v>
      </c>
      <c r="Q498">
        <f t="shared" si="56"/>
        <v>0</v>
      </c>
      <c r="T498">
        <f t="shared" si="53"/>
        <v>0</v>
      </c>
      <c r="U498">
        <f t="shared" si="50"/>
        <v>0</v>
      </c>
    </row>
    <row r="499" spans="1:21" x14ac:dyDescent="0.3">
      <c r="A499" t="s">
        <v>2889</v>
      </c>
      <c r="B499" t="s">
        <v>10</v>
      </c>
      <c r="C499">
        <v>363</v>
      </c>
      <c r="D499">
        <v>254781038</v>
      </c>
      <c r="E499" t="s">
        <v>2890</v>
      </c>
      <c r="F499" t="s">
        <v>2891</v>
      </c>
      <c r="G499" t="s">
        <v>11</v>
      </c>
      <c r="H499" t="s">
        <v>2892</v>
      </c>
      <c r="I499" s="3" t="s">
        <v>4007</v>
      </c>
      <c r="J499" s="26" t="s">
        <v>4254</v>
      </c>
      <c r="K499">
        <v>1041348</v>
      </c>
      <c r="L499">
        <v>1042439</v>
      </c>
      <c r="M499">
        <f t="shared" si="51"/>
        <v>1092</v>
      </c>
      <c r="N499">
        <f t="shared" si="54"/>
        <v>0</v>
      </c>
      <c r="O499">
        <f t="shared" si="55"/>
        <v>1031</v>
      </c>
      <c r="P499">
        <f t="shared" si="52"/>
        <v>0</v>
      </c>
      <c r="Q499">
        <f t="shared" si="56"/>
        <v>0</v>
      </c>
      <c r="T499">
        <f t="shared" si="53"/>
        <v>0</v>
      </c>
      <c r="U499">
        <f t="shared" si="50"/>
        <v>0</v>
      </c>
    </row>
    <row r="500" spans="1:21" x14ac:dyDescent="0.3">
      <c r="A500" t="s">
        <v>2893</v>
      </c>
      <c r="B500" t="s">
        <v>10</v>
      </c>
      <c r="C500">
        <v>329</v>
      </c>
      <c r="D500">
        <v>254781039</v>
      </c>
      <c r="E500" t="s">
        <v>2894</v>
      </c>
      <c r="F500" t="s">
        <v>2895</v>
      </c>
      <c r="G500" t="s">
        <v>11</v>
      </c>
      <c r="H500" t="s">
        <v>2896</v>
      </c>
      <c r="I500" s="3" t="s">
        <v>4008</v>
      </c>
      <c r="J500" s="26" t="s">
        <v>4254</v>
      </c>
      <c r="K500">
        <v>1042436</v>
      </c>
      <c r="L500">
        <v>1043425</v>
      </c>
      <c r="M500">
        <f t="shared" si="51"/>
        <v>990</v>
      </c>
      <c r="N500">
        <f t="shared" si="54"/>
        <v>0</v>
      </c>
      <c r="O500">
        <f t="shared" si="55"/>
        <v>-2</v>
      </c>
      <c r="P500">
        <f t="shared" si="52"/>
        <v>0</v>
      </c>
      <c r="Q500">
        <f t="shared" si="56"/>
        <v>1</v>
      </c>
      <c r="T500">
        <f t="shared" si="53"/>
        <v>0</v>
      </c>
      <c r="U500">
        <f t="shared" si="50"/>
        <v>990</v>
      </c>
    </row>
    <row r="501" spans="1:21" x14ac:dyDescent="0.3">
      <c r="A501" t="s">
        <v>2897</v>
      </c>
      <c r="B501" t="s">
        <v>10</v>
      </c>
      <c r="C501">
        <v>143</v>
      </c>
      <c r="D501">
        <v>254781040</v>
      </c>
      <c r="E501" t="s">
        <v>11</v>
      </c>
      <c r="F501" t="s">
        <v>2898</v>
      </c>
      <c r="G501" t="s">
        <v>11</v>
      </c>
      <c r="H501" t="s">
        <v>2899</v>
      </c>
      <c r="I501" s="3" t="s">
        <v>3379</v>
      </c>
      <c r="J501" s="26" t="s">
        <v>4254</v>
      </c>
      <c r="K501">
        <v>1043470</v>
      </c>
      <c r="L501">
        <v>1043901</v>
      </c>
      <c r="M501">
        <f t="shared" si="51"/>
        <v>432</v>
      </c>
      <c r="N501">
        <f t="shared" si="54"/>
        <v>0</v>
      </c>
      <c r="O501">
        <f t="shared" si="55"/>
        <v>46</v>
      </c>
      <c r="P501">
        <f t="shared" si="52"/>
        <v>0</v>
      </c>
      <c r="Q501">
        <f t="shared" si="56"/>
        <v>2</v>
      </c>
      <c r="T501">
        <f t="shared" si="53"/>
        <v>0</v>
      </c>
      <c r="U501">
        <f t="shared" si="50"/>
        <v>1422</v>
      </c>
    </row>
    <row r="502" spans="1:21" x14ac:dyDescent="0.3">
      <c r="A502" t="s">
        <v>2900</v>
      </c>
      <c r="B502" t="s">
        <v>10</v>
      </c>
      <c r="C502">
        <v>129</v>
      </c>
      <c r="D502">
        <v>254781041</v>
      </c>
      <c r="E502" t="s">
        <v>2901</v>
      </c>
      <c r="F502" t="s">
        <v>2902</v>
      </c>
      <c r="G502" t="s">
        <v>11</v>
      </c>
      <c r="H502" t="s">
        <v>2903</v>
      </c>
      <c r="I502" s="3" t="s">
        <v>4009</v>
      </c>
      <c r="J502" s="26" t="s">
        <v>4254</v>
      </c>
      <c r="K502">
        <v>1044072</v>
      </c>
      <c r="L502">
        <v>1044461</v>
      </c>
      <c r="M502">
        <f t="shared" si="51"/>
        <v>390</v>
      </c>
      <c r="N502">
        <f t="shared" si="54"/>
        <v>0</v>
      </c>
      <c r="O502">
        <f t="shared" si="55"/>
        <v>172</v>
      </c>
      <c r="P502">
        <f t="shared" si="52"/>
        <v>0</v>
      </c>
      <c r="Q502">
        <f t="shared" si="56"/>
        <v>3</v>
      </c>
      <c r="T502">
        <f t="shared" si="53"/>
        <v>0</v>
      </c>
      <c r="U502">
        <f t="shared" si="50"/>
        <v>1812</v>
      </c>
    </row>
    <row r="503" spans="1:21" x14ac:dyDescent="0.3">
      <c r="A503" t="s">
        <v>2904</v>
      </c>
      <c r="B503" t="s">
        <v>10</v>
      </c>
      <c r="C503">
        <v>130</v>
      </c>
      <c r="D503">
        <v>254781042</v>
      </c>
      <c r="E503" t="s">
        <v>2905</v>
      </c>
      <c r="F503" t="s">
        <v>2906</v>
      </c>
      <c r="G503" t="s">
        <v>11</v>
      </c>
      <c r="H503" t="s">
        <v>2907</v>
      </c>
      <c r="I503" s="3" t="s">
        <v>4010</v>
      </c>
      <c r="J503" s="26" t="s">
        <v>4254</v>
      </c>
      <c r="K503">
        <v>1044471</v>
      </c>
      <c r="L503">
        <v>1044863</v>
      </c>
      <c r="M503">
        <f t="shared" si="51"/>
        <v>393</v>
      </c>
      <c r="N503">
        <f t="shared" si="54"/>
        <v>0</v>
      </c>
      <c r="O503">
        <f t="shared" si="55"/>
        <v>11</v>
      </c>
      <c r="P503">
        <f t="shared" si="52"/>
        <v>0</v>
      </c>
      <c r="Q503">
        <f t="shared" si="56"/>
        <v>4</v>
      </c>
      <c r="T503">
        <f t="shared" si="53"/>
        <v>0</v>
      </c>
      <c r="U503">
        <f t="shared" si="50"/>
        <v>2205</v>
      </c>
    </row>
    <row r="504" spans="1:21" x14ac:dyDescent="0.3">
      <c r="A504" t="s">
        <v>2908</v>
      </c>
      <c r="B504" t="s">
        <v>10</v>
      </c>
      <c r="C504">
        <v>611</v>
      </c>
      <c r="D504">
        <v>254781043</v>
      </c>
      <c r="E504" t="s">
        <v>2909</v>
      </c>
      <c r="F504" t="s">
        <v>2910</v>
      </c>
      <c r="G504" t="s">
        <v>11</v>
      </c>
      <c r="H504" t="s">
        <v>2911</v>
      </c>
      <c r="I504" s="3" t="s">
        <v>4011</v>
      </c>
      <c r="J504" s="26" t="s">
        <v>4254</v>
      </c>
      <c r="K504">
        <v>1044860</v>
      </c>
      <c r="L504">
        <v>1046695</v>
      </c>
      <c r="M504">
        <f t="shared" si="51"/>
        <v>1836</v>
      </c>
      <c r="N504">
        <f t="shared" si="54"/>
        <v>0</v>
      </c>
      <c r="O504">
        <f t="shared" si="55"/>
        <v>-2</v>
      </c>
      <c r="P504">
        <f t="shared" si="52"/>
        <v>0</v>
      </c>
      <c r="Q504">
        <f t="shared" si="56"/>
        <v>5</v>
      </c>
      <c r="T504">
        <f t="shared" si="53"/>
        <v>0</v>
      </c>
      <c r="U504">
        <f t="shared" si="50"/>
        <v>4041</v>
      </c>
    </row>
    <row r="505" spans="1:21" x14ac:dyDescent="0.3">
      <c r="A505" t="s">
        <v>2912</v>
      </c>
      <c r="B505" t="s">
        <v>10</v>
      </c>
      <c r="C505">
        <v>259</v>
      </c>
      <c r="D505">
        <v>254781044</v>
      </c>
      <c r="E505" t="s">
        <v>2913</v>
      </c>
      <c r="F505" t="s">
        <v>2914</v>
      </c>
      <c r="G505" t="s">
        <v>11</v>
      </c>
      <c r="H505" t="s">
        <v>2915</v>
      </c>
      <c r="I505" s="3" t="s">
        <v>4012</v>
      </c>
      <c r="J505" s="26" t="s">
        <v>4254</v>
      </c>
      <c r="K505">
        <v>1046710</v>
      </c>
      <c r="L505">
        <v>1047489</v>
      </c>
      <c r="M505">
        <f t="shared" si="51"/>
        <v>780</v>
      </c>
      <c r="N505">
        <f t="shared" si="54"/>
        <v>0</v>
      </c>
      <c r="O505">
        <f t="shared" si="55"/>
        <v>16</v>
      </c>
      <c r="P505">
        <f t="shared" si="52"/>
        <v>0</v>
      </c>
      <c r="Q505">
        <f t="shared" si="56"/>
        <v>6</v>
      </c>
      <c r="T505">
        <f t="shared" si="53"/>
        <v>0</v>
      </c>
      <c r="U505">
        <f t="shared" si="50"/>
        <v>4821</v>
      </c>
    </row>
    <row r="506" spans="1:21" x14ac:dyDescent="0.3">
      <c r="A506" t="s">
        <v>2916</v>
      </c>
      <c r="B506" t="s">
        <v>10</v>
      </c>
      <c r="C506">
        <v>162</v>
      </c>
      <c r="D506">
        <v>254781045</v>
      </c>
      <c r="E506" t="s">
        <v>11</v>
      </c>
      <c r="F506" t="s">
        <v>2917</v>
      </c>
      <c r="G506" t="s">
        <v>11</v>
      </c>
      <c r="H506" t="s">
        <v>11</v>
      </c>
      <c r="I506" s="3" t="s">
        <v>4013</v>
      </c>
      <c r="J506" s="26" t="s">
        <v>4254</v>
      </c>
      <c r="K506">
        <v>1047564</v>
      </c>
      <c r="L506">
        <v>1048052</v>
      </c>
      <c r="M506">
        <f t="shared" si="51"/>
        <v>489</v>
      </c>
      <c r="N506">
        <f t="shared" si="54"/>
        <v>0</v>
      </c>
      <c r="O506">
        <f t="shared" si="55"/>
        <v>76</v>
      </c>
      <c r="P506">
        <f t="shared" si="52"/>
        <v>0</v>
      </c>
      <c r="Q506">
        <f t="shared" si="56"/>
        <v>7</v>
      </c>
      <c r="T506">
        <f t="shared" si="53"/>
        <v>0</v>
      </c>
      <c r="U506">
        <f t="shared" si="50"/>
        <v>5310</v>
      </c>
    </row>
    <row r="507" spans="1:21" x14ac:dyDescent="0.3">
      <c r="A507" t="s">
        <v>2918</v>
      </c>
      <c r="B507" t="s">
        <v>10</v>
      </c>
      <c r="C507">
        <v>41</v>
      </c>
      <c r="D507">
        <v>254781046</v>
      </c>
      <c r="E507" t="s">
        <v>11</v>
      </c>
      <c r="F507" t="s">
        <v>2919</v>
      </c>
      <c r="G507" t="s">
        <v>11</v>
      </c>
      <c r="H507" t="s">
        <v>11</v>
      </c>
      <c r="I507" s="3" t="s">
        <v>3379</v>
      </c>
      <c r="J507" s="26" t="s">
        <v>4254</v>
      </c>
      <c r="K507">
        <v>1048083</v>
      </c>
      <c r="L507">
        <v>1048208</v>
      </c>
      <c r="M507">
        <f t="shared" si="51"/>
        <v>126</v>
      </c>
      <c r="N507">
        <f t="shared" si="54"/>
        <v>0</v>
      </c>
      <c r="O507">
        <f t="shared" si="55"/>
        <v>32</v>
      </c>
      <c r="P507">
        <f t="shared" si="52"/>
        <v>5436</v>
      </c>
      <c r="Q507">
        <f t="shared" si="56"/>
        <v>8</v>
      </c>
      <c r="T507">
        <f t="shared" si="53"/>
        <v>0</v>
      </c>
      <c r="U507">
        <f t="shared" si="50"/>
        <v>5436</v>
      </c>
    </row>
    <row r="508" spans="1:21" x14ac:dyDescent="0.3">
      <c r="A508" t="s">
        <v>2920</v>
      </c>
      <c r="B508" t="s">
        <v>10</v>
      </c>
      <c r="C508">
        <v>404</v>
      </c>
      <c r="D508">
        <v>254781047</v>
      </c>
      <c r="E508" t="s">
        <v>11</v>
      </c>
      <c r="F508" t="s">
        <v>2921</v>
      </c>
      <c r="G508" t="s">
        <v>11</v>
      </c>
      <c r="H508" t="s">
        <v>2922</v>
      </c>
      <c r="I508" s="3" t="s">
        <v>4014</v>
      </c>
      <c r="J508" s="26" t="s">
        <v>4254</v>
      </c>
      <c r="K508">
        <v>1048492</v>
      </c>
      <c r="L508">
        <v>1049706</v>
      </c>
      <c r="M508">
        <f t="shared" si="51"/>
        <v>1215</v>
      </c>
      <c r="N508">
        <f t="shared" si="54"/>
        <v>0</v>
      </c>
      <c r="O508">
        <f t="shared" si="55"/>
        <v>285</v>
      </c>
      <c r="P508">
        <f t="shared" si="52"/>
        <v>0</v>
      </c>
      <c r="Q508">
        <f t="shared" si="56"/>
        <v>0</v>
      </c>
      <c r="T508">
        <f t="shared" si="53"/>
        <v>0</v>
      </c>
      <c r="U508">
        <f t="shared" si="50"/>
        <v>0</v>
      </c>
    </row>
    <row r="509" spans="1:21" x14ac:dyDescent="0.3">
      <c r="A509" t="s">
        <v>2923</v>
      </c>
      <c r="B509" t="s">
        <v>10</v>
      </c>
      <c r="C509">
        <v>320</v>
      </c>
      <c r="D509">
        <v>254781048</v>
      </c>
      <c r="E509" t="s">
        <v>2924</v>
      </c>
      <c r="F509" t="s">
        <v>2925</v>
      </c>
      <c r="G509" t="s">
        <v>11</v>
      </c>
      <c r="H509" t="s">
        <v>2926</v>
      </c>
      <c r="I509" s="3" t="s">
        <v>4015</v>
      </c>
      <c r="J509" s="26" t="s">
        <v>4254</v>
      </c>
      <c r="K509">
        <v>1049743</v>
      </c>
      <c r="L509">
        <v>1050705</v>
      </c>
      <c r="M509">
        <f t="shared" si="51"/>
        <v>963</v>
      </c>
      <c r="N509">
        <f t="shared" si="54"/>
        <v>0</v>
      </c>
      <c r="O509">
        <f t="shared" si="55"/>
        <v>38</v>
      </c>
      <c r="P509">
        <f t="shared" si="52"/>
        <v>0</v>
      </c>
      <c r="Q509">
        <f t="shared" si="56"/>
        <v>1</v>
      </c>
      <c r="T509">
        <f t="shared" si="53"/>
        <v>0</v>
      </c>
      <c r="U509">
        <f t="shared" si="50"/>
        <v>963</v>
      </c>
    </row>
    <row r="510" spans="1:21" x14ac:dyDescent="0.3">
      <c r="A510" t="s">
        <v>2927</v>
      </c>
      <c r="B510" t="s">
        <v>10</v>
      </c>
      <c r="C510">
        <v>398</v>
      </c>
      <c r="D510">
        <v>254781049</v>
      </c>
      <c r="E510" t="s">
        <v>2928</v>
      </c>
      <c r="F510" t="s">
        <v>2929</v>
      </c>
      <c r="G510" t="s">
        <v>11</v>
      </c>
      <c r="H510" t="s">
        <v>2930</v>
      </c>
      <c r="I510" s="3" t="s">
        <v>4016</v>
      </c>
      <c r="J510" s="26" t="s">
        <v>4254</v>
      </c>
      <c r="K510">
        <v>1050723</v>
      </c>
      <c r="L510">
        <v>1051919</v>
      </c>
      <c r="M510">
        <f t="shared" si="51"/>
        <v>1197</v>
      </c>
      <c r="N510">
        <f t="shared" si="54"/>
        <v>0</v>
      </c>
      <c r="O510">
        <f t="shared" si="55"/>
        <v>19</v>
      </c>
      <c r="P510">
        <f t="shared" si="52"/>
        <v>0</v>
      </c>
      <c r="Q510">
        <f t="shared" si="56"/>
        <v>2</v>
      </c>
      <c r="T510">
        <f t="shared" si="53"/>
        <v>0</v>
      </c>
      <c r="U510">
        <f t="shared" si="50"/>
        <v>2160</v>
      </c>
    </row>
    <row r="511" spans="1:21" x14ac:dyDescent="0.3">
      <c r="A511" t="s">
        <v>2931</v>
      </c>
      <c r="B511" t="s">
        <v>10</v>
      </c>
      <c r="C511">
        <v>300</v>
      </c>
      <c r="D511">
        <v>254781050</v>
      </c>
      <c r="E511" t="s">
        <v>2932</v>
      </c>
      <c r="F511" t="s">
        <v>2933</v>
      </c>
      <c r="G511" t="s">
        <v>11</v>
      </c>
      <c r="H511" t="s">
        <v>2934</v>
      </c>
      <c r="I511" s="3" t="s">
        <v>4017</v>
      </c>
      <c r="J511" s="26" t="s">
        <v>4254</v>
      </c>
      <c r="K511">
        <v>1051925</v>
      </c>
      <c r="L511">
        <v>1052827</v>
      </c>
      <c r="M511">
        <f t="shared" si="51"/>
        <v>903</v>
      </c>
      <c r="N511">
        <f t="shared" si="54"/>
        <v>0</v>
      </c>
      <c r="O511">
        <f t="shared" si="55"/>
        <v>7</v>
      </c>
      <c r="P511">
        <f t="shared" si="52"/>
        <v>0</v>
      </c>
      <c r="Q511">
        <f t="shared" si="56"/>
        <v>3</v>
      </c>
      <c r="T511">
        <f t="shared" si="53"/>
        <v>0</v>
      </c>
      <c r="U511">
        <f t="shared" si="50"/>
        <v>3063</v>
      </c>
    </row>
    <row r="512" spans="1:21" x14ac:dyDescent="0.3">
      <c r="A512" t="s">
        <v>2935</v>
      </c>
      <c r="B512" t="s">
        <v>10</v>
      </c>
      <c r="C512">
        <v>957</v>
      </c>
      <c r="D512">
        <v>254781051</v>
      </c>
      <c r="E512" t="s">
        <v>2936</v>
      </c>
      <c r="F512" t="s">
        <v>2937</v>
      </c>
      <c r="G512" t="s">
        <v>11</v>
      </c>
      <c r="H512" t="s">
        <v>2938</v>
      </c>
      <c r="I512" s="3" t="s">
        <v>4018</v>
      </c>
      <c r="J512" s="26" t="s">
        <v>4254</v>
      </c>
      <c r="K512">
        <v>1052903</v>
      </c>
      <c r="L512">
        <v>1055776</v>
      </c>
      <c r="M512">
        <f t="shared" si="51"/>
        <v>2874</v>
      </c>
      <c r="N512">
        <f t="shared" si="54"/>
        <v>0</v>
      </c>
      <c r="O512">
        <f t="shared" si="55"/>
        <v>77</v>
      </c>
      <c r="P512">
        <f t="shared" si="52"/>
        <v>0</v>
      </c>
      <c r="Q512">
        <f t="shared" si="56"/>
        <v>4</v>
      </c>
      <c r="T512">
        <f t="shared" si="53"/>
        <v>0</v>
      </c>
      <c r="U512">
        <f t="shared" si="50"/>
        <v>5937</v>
      </c>
    </row>
    <row r="513" spans="1:21" x14ac:dyDescent="0.3">
      <c r="A513" t="s">
        <v>2939</v>
      </c>
      <c r="B513" t="s">
        <v>10</v>
      </c>
      <c r="C513">
        <v>436</v>
      </c>
      <c r="D513">
        <v>254781052</v>
      </c>
      <c r="E513" t="s">
        <v>2940</v>
      </c>
      <c r="F513" t="s">
        <v>2941</v>
      </c>
      <c r="G513" t="s">
        <v>11</v>
      </c>
      <c r="H513" t="s">
        <v>1738</v>
      </c>
      <c r="I513" s="3" t="s">
        <v>4019</v>
      </c>
      <c r="J513" s="26" t="s">
        <v>4254</v>
      </c>
      <c r="K513">
        <v>1055786</v>
      </c>
      <c r="L513">
        <v>1057096</v>
      </c>
      <c r="M513">
        <f t="shared" si="51"/>
        <v>1311</v>
      </c>
      <c r="N513">
        <f t="shared" si="54"/>
        <v>0</v>
      </c>
      <c r="O513">
        <f t="shared" si="55"/>
        <v>11</v>
      </c>
      <c r="P513">
        <f t="shared" si="52"/>
        <v>0</v>
      </c>
      <c r="Q513">
        <f t="shared" si="56"/>
        <v>5</v>
      </c>
      <c r="T513">
        <f t="shared" si="53"/>
        <v>0</v>
      </c>
      <c r="U513">
        <f t="shared" si="50"/>
        <v>7248</v>
      </c>
    </row>
    <row r="514" spans="1:21" x14ac:dyDescent="0.3">
      <c r="A514" t="s">
        <v>2942</v>
      </c>
      <c r="B514" t="s">
        <v>10</v>
      </c>
      <c r="C514">
        <v>466</v>
      </c>
      <c r="D514">
        <v>254781053</v>
      </c>
      <c r="E514" t="s">
        <v>1733</v>
      </c>
      <c r="F514" t="s">
        <v>2943</v>
      </c>
      <c r="G514" t="s">
        <v>11</v>
      </c>
      <c r="H514" t="s">
        <v>1735</v>
      </c>
      <c r="I514" s="3" t="s">
        <v>3778</v>
      </c>
      <c r="J514" s="26" t="s">
        <v>4254</v>
      </c>
      <c r="K514">
        <v>1057278</v>
      </c>
      <c r="L514">
        <v>1058678</v>
      </c>
      <c r="M514">
        <f t="shared" si="51"/>
        <v>1401</v>
      </c>
      <c r="N514">
        <f t="shared" si="54"/>
        <v>0</v>
      </c>
      <c r="O514">
        <f t="shared" si="55"/>
        <v>183</v>
      </c>
      <c r="P514">
        <f t="shared" si="52"/>
        <v>0</v>
      </c>
      <c r="Q514">
        <f t="shared" si="56"/>
        <v>6</v>
      </c>
      <c r="T514">
        <f t="shared" si="53"/>
        <v>0</v>
      </c>
      <c r="U514">
        <f t="shared" ref="U514:U579" si="57">IF(Q514 &lt;&gt; 0, M514 + U513, 0)</f>
        <v>8649</v>
      </c>
    </row>
    <row r="515" spans="1:21" x14ac:dyDescent="0.3">
      <c r="A515" t="s">
        <v>2944</v>
      </c>
      <c r="B515" t="s">
        <v>10</v>
      </c>
      <c r="C515">
        <v>231</v>
      </c>
      <c r="D515">
        <v>254781054</v>
      </c>
      <c r="E515" t="s">
        <v>2945</v>
      </c>
      <c r="F515" t="s">
        <v>2946</v>
      </c>
      <c r="G515" t="s">
        <v>11</v>
      </c>
      <c r="H515" t="s">
        <v>2947</v>
      </c>
      <c r="I515" s="3" t="s">
        <v>4020</v>
      </c>
      <c r="J515" s="26" t="s">
        <v>4254</v>
      </c>
      <c r="K515">
        <v>1058745</v>
      </c>
      <c r="L515">
        <v>1059440</v>
      </c>
      <c r="M515">
        <f t="shared" ref="M515:M578" si="58">ABS(K515-L515)+1</f>
        <v>696</v>
      </c>
      <c r="N515">
        <f t="shared" si="54"/>
        <v>0</v>
      </c>
      <c r="O515">
        <f t="shared" si="55"/>
        <v>68</v>
      </c>
      <c r="P515">
        <f t="shared" ref="P515:P578" si="59">IF(U516 &lt;&gt; 0, 0, U515)</f>
        <v>9345</v>
      </c>
      <c r="Q515">
        <f t="shared" si="56"/>
        <v>7</v>
      </c>
      <c r="T515">
        <f t="shared" ref="T515:T579" si="60">IF(O515&gt;0, IF(J515 = "CDS", IF(J514 = "RNA", 1, 0), 0), 0)+IF(O515&gt;0, IF(J515 = "RNA", IF(J514 = "CDS", 1, 0), 0), 0)</f>
        <v>0</v>
      </c>
      <c r="U515">
        <f t="shared" si="57"/>
        <v>9345</v>
      </c>
    </row>
    <row r="516" spans="1:21" x14ac:dyDescent="0.3">
      <c r="A516" t="s">
        <v>2948</v>
      </c>
      <c r="B516" t="s">
        <v>10</v>
      </c>
      <c r="C516">
        <v>461</v>
      </c>
      <c r="D516">
        <v>254781055</v>
      </c>
      <c r="E516" t="s">
        <v>2949</v>
      </c>
      <c r="F516" t="s">
        <v>2950</v>
      </c>
      <c r="G516" t="s">
        <v>11</v>
      </c>
      <c r="H516" t="s">
        <v>1735</v>
      </c>
      <c r="I516" s="3" t="s">
        <v>4021</v>
      </c>
      <c r="J516" s="26" t="s">
        <v>4254</v>
      </c>
      <c r="K516">
        <v>1059788</v>
      </c>
      <c r="L516">
        <v>1061173</v>
      </c>
      <c r="M516">
        <f t="shared" si="58"/>
        <v>1386</v>
      </c>
      <c r="N516">
        <f t="shared" ref="N516:N579" si="61">IF(O516&lt;0, IF(J516 = "CDS", IF(J515 = "RNA", 1, 0), 0), 0)+IF(O516&lt;0, IF(J516 = "RNA", IF(J515 = "CDS", 1, 0), 0), 0)</f>
        <v>0</v>
      </c>
      <c r="O516">
        <f t="shared" ref="O516:O579" si="62">K516-L515+1</f>
        <v>349</v>
      </c>
      <c r="P516">
        <f t="shared" si="59"/>
        <v>0</v>
      </c>
      <c r="Q516">
        <f t="shared" ref="Q516:Q579" si="63">IF(O516&lt;R$1, Q515 + 1, 0)</f>
        <v>0</v>
      </c>
      <c r="T516">
        <f t="shared" si="60"/>
        <v>0</v>
      </c>
      <c r="U516">
        <f t="shared" si="57"/>
        <v>0</v>
      </c>
    </row>
    <row r="517" spans="1:21" x14ac:dyDescent="0.3">
      <c r="A517" t="s">
        <v>2951</v>
      </c>
      <c r="B517" t="s">
        <v>10</v>
      </c>
      <c r="C517">
        <v>171</v>
      </c>
      <c r="D517">
        <v>254781056</v>
      </c>
      <c r="E517" t="s">
        <v>11</v>
      </c>
      <c r="F517" t="s">
        <v>2952</v>
      </c>
      <c r="G517" t="s">
        <v>11</v>
      </c>
      <c r="H517" t="s">
        <v>2953</v>
      </c>
      <c r="I517" s="3" t="s">
        <v>4022</v>
      </c>
      <c r="J517" s="26" t="s">
        <v>4254</v>
      </c>
      <c r="K517">
        <v>1061333</v>
      </c>
      <c r="L517">
        <v>1061848</v>
      </c>
      <c r="M517">
        <f t="shared" si="58"/>
        <v>516</v>
      </c>
      <c r="N517">
        <f t="shared" si="61"/>
        <v>0</v>
      </c>
      <c r="O517">
        <f t="shared" si="62"/>
        <v>161</v>
      </c>
      <c r="P517">
        <f t="shared" si="59"/>
        <v>0</v>
      </c>
      <c r="Q517">
        <f t="shared" si="63"/>
        <v>1</v>
      </c>
      <c r="T517">
        <f t="shared" si="60"/>
        <v>0</v>
      </c>
      <c r="U517">
        <f t="shared" si="57"/>
        <v>516</v>
      </c>
    </row>
    <row r="518" spans="1:21" x14ac:dyDescent="0.3">
      <c r="A518" t="s">
        <v>2954</v>
      </c>
      <c r="B518" t="s">
        <v>10</v>
      </c>
      <c r="C518">
        <v>43</v>
      </c>
      <c r="D518">
        <v>254781057</v>
      </c>
      <c r="E518" t="s">
        <v>11</v>
      </c>
      <c r="F518" t="s">
        <v>2955</v>
      </c>
      <c r="G518" t="s">
        <v>11</v>
      </c>
      <c r="H518" t="s">
        <v>2953</v>
      </c>
      <c r="I518" s="3" t="s">
        <v>3379</v>
      </c>
      <c r="J518" s="26" t="s">
        <v>4254</v>
      </c>
      <c r="K518">
        <v>1061886</v>
      </c>
      <c r="L518">
        <v>1062017</v>
      </c>
      <c r="M518">
        <f t="shared" si="58"/>
        <v>132</v>
      </c>
      <c r="N518">
        <f t="shared" si="61"/>
        <v>0</v>
      </c>
      <c r="O518">
        <f t="shared" si="62"/>
        <v>39</v>
      </c>
      <c r="P518">
        <f t="shared" si="59"/>
        <v>0</v>
      </c>
      <c r="Q518">
        <f t="shared" si="63"/>
        <v>2</v>
      </c>
      <c r="T518">
        <f t="shared" si="60"/>
        <v>0</v>
      </c>
      <c r="U518">
        <f t="shared" si="57"/>
        <v>648</v>
      </c>
    </row>
    <row r="519" spans="1:21" x14ac:dyDescent="0.3">
      <c r="A519" t="s">
        <v>2956</v>
      </c>
      <c r="B519" t="s">
        <v>10</v>
      </c>
      <c r="C519">
        <v>102</v>
      </c>
      <c r="D519">
        <v>254781058</v>
      </c>
      <c r="E519" t="s">
        <v>11</v>
      </c>
      <c r="F519" t="s">
        <v>2957</v>
      </c>
      <c r="G519" t="s">
        <v>11</v>
      </c>
      <c r="H519" t="s">
        <v>2953</v>
      </c>
      <c r="I519" s="3" t="s">
        <v>4022</v>
      </c>
      <c r="J519" s="26" t="s">
        <v>4254</v>
      </c>
      <c r="K519">
        <v>1062025</v>
      </c>
      <c r="L519">
        <v>1062333</v>
      </c>
      <c r="M519">
        <f t="shared" si="58"/>
        <v>309</v>
      </c>
      <c r="N519">
        <f t="shared" si="61"/>
        <v>0</v>
      </c>
      <c r="O519">
        <f t="shared" si="62"/>
        <v>9</v>
      </c>
      <c r="P519">
        <f t="shared" si="59"/>
        <v>957</v>
      </c>
      <c r="Q519">
        <f t="shared" si="63"/>
        <v>3</v>
      </c>
      <c r="T519">
        <f t="shared" si="60"/>
        <v>0</v>
      </c>
      <c r="U519">
        <f t="shared" si="57"/>
        <v>957</v>
      </c>
    </row>
    <row r="520" spans="1:21" x14ac:dyDescent="0.3">
      <c r="A520" t="s">
        <v>2958</v>
      </c>
      <c r="B520" t="s">
        <v>10</v>
      </c>
      <c r="C520">
        <v>489</v>
      </c>
      <c r="D520">
        <v>254781059</v>
      </c>
      <c r="E520" t="s">
        <v>2959</v>
      </c>
      <c r="F520" t="s">
        <v>2960</v>
      </c>
      <c r="G520" t="s">
        <v>11</v>
      </c>
      <c r="H520" t="s">
        <v>2961</v>
      </c>
      <c r="I520" s="3" t="s">
        <v>4023</v>
      </c>
      <c r="J520" s="26" t="s">
        <v>4254</v>
      </c>
      <c r="K520">
        <v>1062677</v>
      </c>
      <c r="L520">
        <v>1064146</v>
      </c>
      <c r="M520">
        <f t="shared" si="58"/>
        <v>1470</v>
      </c>
      <c r="N520">
        <f t="shared" si="61"/>
        <v>0</v>
      </c>
      <c r="O520">
        <f t="shared" si="62"/>
        <v>345</v>
      </c>
      <c r="P520">
        <f t="shared" si="59"/>
        <v>0</v>
      </c>
      <c r="Q520">
        <f t="shared" si="63"/>
        <v>0</v>
      </c>
      <c r="T520">
        <f t="shared" si="60"/>
        <v>0</v>
      </c>
      <c r="U520">
        <f t="shared" si="57"/>
        <v>0</v>
      </c>
    </row>
    <row r="521" spans="1:21" x14ac:dyDescent="0.3">
      <c r="A521" t="s">
        <v>2962</v>
      </c>
      <c r="B521" t="s">
        <v>10</v>
      </c>
      <c r="C521">
        <v>249</v>
      </c>
      <c r="D521">
        <v>254781060</v>
      </c>
      <c r="E521" t="s">
        <v>11</v>
      </c>
      <c r="F521" t="s">
        <v>2963</v>
      </c>
      <c r="G521" t="s">
        <v>11</v>
      </c>
      <c r="H521" t="s">
        <v>2964</v>
      </c>
      <c r="I521" s="3" t="s">
        <v>3733</v>
      </c>
      <c r="J521" s="26" t="s">
        <v>4254</v>
      </c>
      <c r="K521">
        <v>1064211</v>
      </c>
      <c r="L521">
        <v>1064960</v>
      </c>
      <c r="M521">
        <f t="shared" si="58"/>
        <v>750</v>
      </c>
      <c r="N521">
        <f t="shared" si="61"/>
        <v>0</v>
      </c>
      <c r="O521">
        <f t="shared" si="62"/>
        <v>66</v>
      </c>
      <c r="P521">
        <f t="shared" si="59"/>
        <v>0</v>
      </c>
      <c r="Q521">
        <f t="shared" si="63"/>
        <v>1</v>
      </c>
      <c r="T521">
        <f t="shared" si="60"/>
        <v>0</v>
      </c>
      <c r="U521">
        <f t="shared" si="57"/>
        <v>750</v>
      </c>
    </row>
    <row r="522" spans="1:21" x14ac:dyDescent="0.3">
      <c r="A522" t="s">
        <v>2965</v>
      </c>
      <c r="B522" t="s">
        <v>10</v>
      </c>
      <c r="C522">
        <v>428</v>
      </c>
      <c r="D522">
        <v>254781061</v>
      </c>
      <c r="E522" t="s">
        <v>11</v>
      </c>
      <c r="F522" t="s">
        <v>2966</v>
      </c>
      <c r="G522" t="s">
        <v>11</v>
      </c>
      <c r="H522" t="s">
        <v>2961</v>
      </c>
      <c r="I522" s="3" t="s">
        <v>4024</v>
      </c>
      <c r="J522" s="26" t="s">
        <v>4254</v>
      </c>
      <c r="K522">
        <v>1064990</v>
      </c>
      <c r="L522">
        <v>1066276</v>
      </c>
      <c r="M522">
        <f t="shared" si="58"/>
        <v>1287</v>
      </c>
      <c r="N522">
        <f t="shared" si="61"/>
        <v>0</v>
      </c>
      <c r="O522">
        <f t="shared" si="62"/>
        <v>31</v>
      </c>
      <c r="P522">
        <f t="shared" si="59"/>
        <v>0</v>
      </c>
      <c r="Q522">
        <f t="shared" si="63"/>
        <v>2</v>
      </c>
      <c r="T522">
        <f t="shared" si="60"/>
        <v>0</v>
      </c>
      <c r="U522">
        <f t="shared" si="57"/>
        <v>2037</v>
      </c>
    </row>
    <row r="523" spans="1:21" x14ac:dyDescent="0.3">
      <c r="A523" t="s">
        <v>2967</v>
      </c>
      <c r="B523" t="s">
        <v>10</v>
      </c>
      <c r="C523">
        <v>406</v>
      </c>
      <c r="D523">
        <v>254781062</v>
      </c>
      <c r="E523" t="s">
        <v>11</v>
      </c>
      <c r="F523" t="s">
        <v>2968</v>
      </c>
      <c r="G523" t="s">
        <v>11</v>
      </c>
      <c r="H523" t="s">
        <v>2969</v>
      </c>
      <c r="I523" s="3" t="s">
        <v>4025</v>
      </c>
      <c r="J523" s="26" t="s">
        <v>4254</v>
      </c>
      <c r="K523">
        <v>1066273</v>
      </c>
      <c r="L523">
        <v>1067493</v>
      </c>
      <c r="M523">
        <f t="shared" si="58"/>
        <v>1221</v>
      </c>
      <c r="N523">
        <f t="shared" si="61"/>
        <v>0</v>
      </c>
      <c r="O523">
        <f t="shared" si="62"/>
        <v>-2</v>
      </c>
      <c r="P523">
        <f t="shared" si="59"/>
        <v>0</v>
      </c>
      <c r="Q523">
        <f t="shared" si="63"/>
        <v>3</v>
      </c>
      <c r="T523">
        <f t="shared" si="60"/>
        <v>0</v>
      </c>
      <c r="U523">
        <f t="shared" si="57"/>
        <v>3258</v>
      </c>
    </row>
    <row r="524" spans="1:21" x14ac:dyDescent="0.3">
      <c r="A524" t="s">
        <v>2970</v>
      </c>
      <c r="B524" t="s">
        <v>10</v>
      </c>
      <c r="C524">
        <v>129</v>
      </c>
      <c r="D524">
        <v>254781063</v>
      </c>
      <c r="E524" t="s">
        <v>11</v>
      </c>
      <c r="F524" t="s">
        <v>2971</v>
      </c>
      <c r="G524" t="s">
        <v>11</v>
      </c>
      <c r="H524" t="s">
        <v>2972</v>
      </c>
      <c r="I524" s="3" t="s">
        <v>3379</v>
      </c>
      <c r="J524" s="26" t="s">
        <v>4254</v>
      </c>
      <c r="K524">
        <v>1067528</v>
      </c>
      <c r="L524">
        <v>1067917</v>
      </c>
      <c r="M524">
        <f t="shared" si="58"/>
        <v>390</v>
      </c>
      <c r="N524">
        <f t="shared" si="61"/>
        <v>0</v>
      </c>
      <c r="O524">
        <f t="shared" si="62"/>
        <v>36</v>
      </c>
      <c r="P524">
        <f t="shared" si="59"/>
        <v>0</v>
      </c>
      <c r="Q524">
        <f t="shared" si="63"/>
        <v>4</v>
      </c>
      <c r="T524">
        <f t="shared" si="60"/>
        <v>0</v>
      </c>
      <c r="U524">
        <f t="shared" si="57"/>
        <v>3648</v>
      </c>
    </row>
    <row r="525" spans="1:21" x14ac:dyDescent="0.3">
      <c r="A525" t="s">
        <v>2973</v>
      </c>
      <c r="B525" t="s">
        <v>10</v>
      </c>
      <c r="C525">
        <v>116</v>
      </c>
      <c r="D525">
        <v>254781064</v>
      </c>
      <c r="E525" t="s">
        <v>11</v>
      </c>
      <c r="F525" t="s">
        <v>2974</v>
      </c>
      <c r="G525" t="s">
        <v>11</v>
      </c>
      <c r="H525" t="s">
        <v>540</v>
      </c>
      <c r="I525" s="3" t="s">
        <v>4026</v>
      </c>
      <c r="J525" s="26" t="s">
        <v>4254</v>
      </c>
      <c r="K525">
        <v>1067993</v>
      </c>
      <c r="L525">
        <v>1068343</v>
      </c>
      <c r="M525">
        <f t="shared" si="58"/>
        <v>351</v>
      </c>
      <c r="N525">
        <f t="shared" si="61"/>
        <v>0</v>
      </c>
      <c r="O525">
        <f t="shared" si="62"/>
        <v>77</v>
      </c>
      <c r="P525">
        <f t="shared" si="59"/>
        <v>3999</v>
      </c>
      <c r="Q525">
        <f t="shared" si="63"/>
        <v>5</v>
      </c>
      <c r="T525">
        <f t="shared" si="60"/>
        <v>0</v>
      </c>
      <c r="U525">
        <f t="shared" si="57"/>
        <v>3999</v>
      </c>
    </row>
    <row r="526" spans="1:21" x14ac:dyDescent="0.3">
      <c r="A526" t="s">
        <v>2982</v>
      </c>
      <c r="B526" t="s">
        <v>10</v>
      </c>
      <c r="C526">
        <v>189</v>
      </c>
      <c r="D526">
        <v>254781067</v>
      </c>
      <c r="E526" t="s">
        <v>2983</v>
      </c>
      <c r="F526" t="s">
        <v>2984</v>
      </c>
      <c r="G526" t="s">
        <v>11</v>
      </c>
      <c r="H526" t="s">
        <v>2985</v>
      </c>
      <c r="I526" s="3" t="s">
        <v>4029</v>
      </c>
      <c r="J526" s="26" t="s">
        <v>4254</v>
      </c>
      <c r="K526">
        <v>1070924</v>
      </c>
      <c r="L526">
        <v>1071493</v>
      </c>
      <c r="M526">
        <f t="shared" si="58"/>
        <v>570</v>
      </c>
      <c r="N526">
        <f t="shared" si="61"/>
        <v>0</v>
      </c>
      <c r="O526">
        <f t="shared" si="62"/>
        <v>2582</v>
      </c>
      <c r="P526">
        <f t="shared" si="59"/>
        <v>0</v>
      </c>
      <c r="Q526">
        <f t="shared" si="63"/>
        <v>0</v>
      </c>
      <c r="T526">
        <f t="shared" si="60"/>
        <v>0</v>
      </c>
      <c r="U526">
        <f t="shared" si="57"/>
        <v>0</v>
      </c>
    </row>
    <row r="527" spans="1:21" x14ac:dyDescent="0.3">
      <c r="A527" t="s">
        <v>2986</v>
      </c>
      <c r="B527" t="s">
        <v>10</v>
      </c>
      <c r="C527">
        <v>43</v>
      </c>
      <c r="D527">
        <v>254781068</v>
      </c>
      <c r="E527" t="s">
        <v>11</v>
      </c>
      <c r="F527" t="s">
        <v>2987</v>
      </c>
      <c r="G527" t="s">
        <v>11</v>
      </c>
      <c r="H527" t="s">
        <v>11</v>
      </c>
      <c r="I527" s="3" t="s">
        <v>3379</v>
      </c>
      <c r="J527" s="26" t="s">
        <v>4254</v>
      </c>
      <c r="K527">
        <v>1072286</v>
      </c>
      <c r="L527">
        <v>1072417</v>
      </c>
      <c r="M527">
        <f t="shared" si="58"/>
        <v>132</v>
      </c>
      <c r="N527">
        <f t="shared" si="61"/>
        <v>0</v>
      </c>
      <c r="O527">
        <f t="shared" si="62"/>
        <v>794</v>
      </c>
      <c r="P527">
        <f t="shared" si="59"/>
        <v>0</v>
      </c>
      <c r="Q527">
        <f t="shared" si="63"/>
        <v>0</v>
      </c>
      <c r="T527">
        <f t="shared" si="60"/>
        <v>0</v>
      </c>
      <c r="U527">
        <f t="shared" si="57"/>
        <v>0</v>
      </c>
    </row>
    <row r="528" spans="1:21" x14ac:dyDescent="0.3">
      <c r="A528" t="s">
        <v>2988</v>
      </c>
      <c r="B528" t="s">
        <v>10</v>
      </c>
      <c r="C528">
        <v>43</v>
      </c>
      <c r="D528">
        <v>254781069</v>
      </c>
      <c r="E528" t="s">
        <v>11</v>
      </c>
      <c r="F528" t="s">
        <v>2989</v>
      </c>
      <c r="G528" t="s">
        <v>11</v>
      </c>
      <c r="H528" t="s">
        <v>11</v>
      </c>
      <c r="I528" s="3" t="s">
        <v>3379</v>
      </c>
      <c r="J528" s="26" t="s">
        <v>4254</v>
      </c>
      <c r="K528">
        <v>1072432</v>
      </c>
      <c r="L528">
        <v>1072563</v>
      </c>
      <c r="M528">
        <f t="shared" si="58"/>
        <v>132</v>
      </c>
      <c r="N528">
        <f t="shared" si="61"/>
        <v>0</v>
      </c>
      <c r="O528">
        <f t="shared" si="62"/>
        <v>16</v>
      </c>
      <c r="P528">
        <f t="shared" si="59"/>
        <v>0</v>
      </c>
      <c r="Q528">
        <f t="shared" si="63"/>
        <v>1</v>
      </c>
      <c r="T528">
        <f t="shared" si="60"/>
        <v>0</v>
      </c>
      <c r="U528">
        <f t="shared" si="57"/>
        <v>132</v>
      </c>
    </row>
    <row r="529" spans="1:21" x14ac:dyDescent="0.3">
      <c r="A529" t="s">
        <v>2990</v>
      </c>
      <c r="B529" t="s">
        <v>10</v>
      </c>
      <c r="C529">
        <v>58</v>
      </c>
      <c r="D529">
        <v>254781070</v>
      </c>
      <c r="E529" t="s">
        <v>11</v>
      </c>
      <c r="F529" t="s">
        <v>2991</v>
      </c>
      <c r="G529" t="s">
        <v>11</v>
      </c>
      <c r="H529" t="s">
        <v>2992</v>
      </c>
      <c r="I529" s="3" t="s">
        <v>3379</v>
      </c>
      <c r="J529" s="26" t="s">
        <v>4254</v>
      </c>
      <c r="K529">
        <v>1072588</v>
      </c>
      <c r="L529">
        <v>1072764</v>
      </c>
      <c r="M529">
        <f t="shared" si="58"/>
        <v>177</v>
      </c>
      <c r="N529">
        <f t="shared" si="61"/>
        <v>0</v>
      </c>
      <c r="O529">
        <f t="shared" si="62"/>
        <v>26</v>
      </c>
      <c r="P529">
        <f t="shared" si="59"/>
        <v>309</v>
      </c>
      <c r="Q529">
        <f t="shared" si="63"/>
        <v>2</v>
      </c>
      <c r="T529">
        <f t="shared" si="60"/>
        <v>0</v>
      </c>
      <c r="U529">
        <f t="shared" si="57"/>
        <v>309</v>
      </c>
    </row>
    <row r="530" spans="1:21" x14ac:dyDescent="0.3">
      <c r="A530" t="s">
        <v>2993</v>
      </c>
      <c r="B530" t="s">
        <v>10</v>
      </c>
      <c r="C530">
        <v>71</v>
      </c>
      <c r="D530">
        <v>254781071</v>
      </c>
      <c r="E530" t="s">
        <v>11</v>
      </c>
      <c r="F530" t="s">
        <v>2994</v>
      </c>
      <c r="G530" t="s">
        <v>11</v>
      </c>
      <c r="H530" t="s">
        <v>11</v>
      </c>
      <c r="I530" s="3" t="s">
        <v>3379</v>
      </c>
      <c r="J530" s="26" t="s">
        <v>4254</v>
      </c>
      <c r="K530">
        <v>1072985</v>
      </c>
      <c r="L530">
        <v>1073200</v>
      </c>
      <c r="M530">
        <f t="shared" si="58"/>
        <v>216</v>
      </c>
      <c r="N530">
        <f t="shared" si="61"/>
        <v>0</v>
      </c>
      <c r="O530">
        <f t="shared" si="62"/>
        <v>222</v>
      </c>
      <c r="P530">
        <f t="shared" si="59"/>
        <v>0</v>
      </c>
      <c r="Q530">
        <f t="shared" si="63"/>
        <v>0</v>
      </c>
      <c r="T530">
        <f t="shared" si="60"/>
        <v>0</v>
      </c>
      <c r="U530">
        <f t="shared" si="57"/>
        <v>0</v>
      </c>
    </row>
    <row r="531" spans="1:21" x14ac:dyDescent="0.3">
      <c r="A531" t="s">
        <v>2997</v>
      </c>
      <c r="B531" t="s">
        <v>10</v>
      </c>
      <c r="C531">
        <v>307</v>
      </c>
      <c r="D531">
        <v>254781073</v>
      </c>
      <c r="E531" t="s">
        <v>11</v>
      </c>
      <c r="F531" t="s">
        <v>2998</v>
      </c>
      <c r="G531" t="s">
        <v>11</v>
      </c>
      <c r="H531" t="s">
        <v>2999</v>
      </c>
      <c r="I531" s="3" t="s">
        <v>3806</v>
      </c>
      <c r="J531" s="26" t="s">
        <v>4254</v>
      </c>
      <c r="K531">
        <v>1074982</v>
      </c>
      <c r="L531">
        <v>1075905</v>
      </c>
      <c r="M531">
        <f t="shared" si="58"/>
        <v>924</v>
      </c>
      <c r="N531">
        <f t="shared" si="61"/>
        <v>0</v>
      </c>
      <c r="O531">
        <f t="shared" si="62"/>
        <v>1783</v>
      </c>
      <c r="P531">
        <f t="shared" si="59"/>
        <v>0</v>
      </c>
      <c r="Q531">
        <f t="shared" si="63"/>
        <v>0</v>
      </c>
      <c r="T531">
        <f t="shared" si="60"/>
        <v>0</v>
      </c>
      <c r="U531">
        <f t="shared" si="57"/>
        <v>0</v>
      </c>
    </row>
    <row r="532" spans="1:21" x14ac:dyDescent="0.3">
      <c r="A532" t="s">
        <v>3000</v>
      </c>
      <c r="B532" t="s">
        <v>10</v>
      </c>
      <c r="C532">
        <v>227</v>
      </c>
      <c r="D532">
        <v>254781074</v>
      </c>
      <c r="E532" t="s">
        <v>11</v>
      </c>
      <c r="F532" t="s">
        <v>3001</v>
      </c>
      <c r="G532" t="s">
        <v>11</v>
      </c>
      <c r="H532" t="s">
        <v>3002</v>
      </c>
      <c r="I532" s="3" t="s">
        <v>4030</v>
      </c>
      <c r="J532" s="26" t="s">
        <v>4254</v>
      </c>
      <c r="K532">
        <v>1076001</v>
      </c>
      <c r="L532">
        <v>1076684</v>
      </c>
      <c r="M532">
        <f t="shared" si="58"/>
        <v>684</v>
      </c>
      <c r="N532">
        <f t="shared" si="61"/>
        <v>0</v>
      </c>
      <c r="O532">
        <f t="shared" si="62"/>
        <v>97</v>
      </c>
      <c r="P532">
        <f t="shared" si="59"/>
        <v>0</v>
      </c>
      <c r="Q532">
        <f t="shared" si="63"/>
        <v>1</v>
      </c>
      <c r="T532">
        <f t="shared" si="60"/>
        <v>0</v>
      </c>
      <c r="U532">
        <f t="shared" si="57"/>
        <v>684</v>
      </c>
    </row>
    <row r="533" spans="1:21" x14ac:dyDescent="0.3">
      <c r="A533" t="s">
        <v>3003</v>
      </c>
      <c r="B533" t="s">
        <v>10</v>
      </c>
      <c r="C533">
        <v>266</v>
      </c>
      <c r="D533">
        <v>254781075</v>
      </c>
      <c r="E533" t="s">
        <v>11</v>
      </c>
      <c r="F533" t="s">
        <v>3004</v>
      </c>
      <c r="G533" t="s">
        <v>11</v>
      </c>
      <c r="H533" t="s">
        <v>11</v>
      </c>
      <c r="I533" s="3" t="s">
        <v>3379</v>
      </c>
      <c r="J533" s="26" t="s">
        <v>4254</v>
      </c>
      <c r="K533">
        <v>1076819</v>
      </c>
      <c r="L533">
        <v>1077619</v>
      </c>
      <c r="M533">
        <f t="shared" si="58"/>
        <v>801</v>
      </c>
      <c r="N533">
        <f t="shared" si="61"/>
        <v>0</v>
      </c>
      <c r="O533">
        <f t="shared" si="62"/>
        <v>136</v>
      </c>
      <c r="P533">
        <f t="shared" si="59"/>
        <v>0</v>
      </c>
      <c r="Q533">
        <f t="shared" si="63"/>
        <v>2</v>
      </c>
      <c r="T533">
        <f t="shared" si="60"/>
        <v>0</v>
      </c>
      <c r="U533">
        <f t="shared" si="57"/>
        <v>1485</v>
      </c>
    </row>
    <row r="534" spans="1:21" x14ac:dyDescent="0.3">
      <c r="A534" t="s">
        <v>3005</v>
      </c>
      <c r="B534" t="s">
        <v>10</v>
      </c>
      <c r="C534">
        <v>209</v>
      </c>
      <c r="D534">
        <v>254781076</v>
      </c>
      <c r="E534" t="s">
        <v>3006</v>
      </c>
      <c r="F534" t="s">
        <v>3007</v>
      </c>
      <c r="G534" t="s">
        <v>11</v>
      </c>
      <c r="H534" t="s">
        <v>3008</v>
      </c>
      <c r="I534" s="3" t="s">
        <v>4031</v>
      </c>
      <c r="J534" s="26" t="s">
        <v>4254</v>
      </c>
      <c r="K534">
        <v>1077775</v>
      </c>
      <c r="L534">
        <v>1078404</v>
      </c>
      <c r="M534">
        <f t="shared" si="58"/>
        <v>630</v>
      </c>
      <c r="N534">
        <f t="shared" si="61"/>
        <v>0</v>
      </c>
      <c r="O534">
        <f t="shared" si="62"/>
        <v>157</v>
      </c>
      <c r="P534">
        <f t="shared" si="59"/>
        <v>2115</v>
      </c>
      <c r="Q534">
        <f t="shared" si="63"/>
        <v>3</v>
      </c>
      <c r="T534">
        <f t="shared" si="60"/>
        <v>0</v>
      </c>
      <c r="U534">
        <f t="shared" si="57"/>
        <v>2115</v>
      </c>
    </row>
    <row r="535" spans="1:21" x14ac:dyDescent="0.3">
      <c r="A535" t="s">
        <v>3009</v>
      </c>
      <c r="B535" t="s">
        <v>10</v>
      </c>
      <c r="C535">
        <v>111</v>
      </c>
      <c r="D535">
        <v>254781077</v>
      </c>
      <c r="E535" t="s">
        <v>11</v>
      </c>
      <c r="F535" t="s">
        <v>3010</v>
      </c>
      <c r="G535" t="s">
        <v>11</v>
      </c>
      <c r="H535" t="s">
        <v>11</v>
      </c>
      <c r="I535" s="3" t="s">
        <v>3379</v>
      </c>
      <c r="J535" s="26" t="s">
        <v>4254</v>
      </c>
      <c r="K535">
        <v>1078605</v>
      </c>
      <c r="L535">
        <v>1078940</v>
      </c>
      <c r="M535">
        <f t="shared" si="58"/>
        <v>336</v>
      </c>
      <c r="N535">
        <f t="shared" si="61"/>
        <v>0</v>
      </c>
      <c r="O535">
        <f t="shared" si="62"/>
        <v>202</v>
      </c>
      <c r="P535">
        <f t="shared" si="59"/>
        <v>0</v>
      </c>
      <c r="Q535">
        <f t="shared" si="63"/>
        <v>0</v>
      </c>
      <c r="T535">
        <f t="shared" si="60"/>
        <v>0</v>
      </c>
      <c r="U535">
        <f t="shared" si="57"/>
        <v>0</v>
      </c>
    </row>
    <row r="536" spans="1:21" x14ac:dyDescent="0.3">
      <c r="A536" t="s">
        <v>3013</v>
      </c>
      <c r="B536" t="s">
        <v>10</v>
      </c>
      <c r="C536">
        <v>266</v>
      </c>
      <c r="D536">
        <v>254781079</v>
      </c>
      <c r="E536" t="s">
        <v>11</v>
      </c>
      <c r="F536" t="s">
        <v>3014</v>
      </c>
      <c r="G536" t="s">
        <v>11</v>
      </c>
      <c r="H536" t="s">
        <v>3015</v>
      </c>
      <c r="I536" s="3" t="s">
        <v>4032</v>
      </c>
      <c r="J536" s="26" t="s">
        <v>4254</v>
      </c>
      <c r="K536">
        <v>1080234</v>
      </c>
      <c r="L536">
        <v>1081034</v>
      </c>
      <c r="M536">
        <f t="shared" si="58"/>
        <v>801</v>
      </c>
      <c r="N536">
        <f t="shared" si="61"/>
        <v>0</v>
      </c>
      <c r="O536">
        <f t="shared" si="62"/>
        <v>1295</v>
      </c>
      <c r="P536">
        <f t="shared" si="59"/>
        <v>0</v>
      </c>
      <c r="Q536">
        <f t="shared" si="63"/>
        <v>0</v>
      </c>
      <c r="T536">
        <f t="shared" si="60"/>
        <v>0</v>
      </c>
      <c r="U536">
        <f t="shared" si="57"/>
        <v>0</v>
      </c>
    </row>
    <row r="537" spans="1:21" x14ac:dyDescent="0.3">
      <c r="A537" t="s">
        <v>3016</v>
      </c>
      <c r="B537" t="s">
        <v>10</v>
      </c>
      <c r="C537">
        <v>85</v>
      </c>
      <c r="D537">
        <v>254781080</v>
      </c>
      <c r="E537" t="s">
        <v>11</v>
      </c>
      <c r="F537" t="s">
        <v>3017</v>
      </c>
      <c r="G537" t="s">
        <v>11</v>
      </c>
      <c r="H537" t="s">
        <v>3018</v>
      </c>
      <c r="I537" s="3" t="s">
        <v>3379</v>
      </c>
      <c r="J537" s="26" t="s">
        <v>4254</v>
      </c>
      <c r="K537">
        <v>1081359</v>
      </c>
      <c r="L537">
        <v>1081616</v>
      </c>
      <c r="M537">
        <f t="shared" si="58"/>
        <v>258</v>
      </c>
      <c r="N537">
        <f t="shared" si="61"/>
        <v>0</v>
      </c>
      <c r="O537">
        <f t="shared" si="62"/>
        <v>326</v>
      </c>
      <c r="P537">
        <f t="shared" si="59"/>
        <v>0</v>
      </c>
      <c r="Q537">
        <f t="shared" si="63"/>
        <v>0</v>
      </c>
      <c r="T537">
        <f t="shared" si="60"/>
        <v>0</v>
      </c>
      <c r="U537">
        <f t="shared" si="57"/>
        <v>0</v>
      </c>
    </row>
    <row r="538" spans="1:21" x14ac:dyDescent="0.3">
      <c r="A538" t="s">
        <v>3037</v>
      </c>
      <c r="B538" t="s">
        <v>10</v>
      </c>
      <c r="C538">
        <v>80</v>
      </c>
      <c r="D538">
        <v>254781089</v>
      </c>
      <c r="E538" t="s">
        <v>11</v>
      </c>
      <c r="F538" t="s">
        <v>3038</v>
      </c>
      <c r="G538" t="s">
        <v>11</v>
      </c>
      <c r="H538" t="s">
        <v>11</v>
      </c>
      <c r="I538" s="3" t="s">
        <v>3379</v>
      </c>
      <c r="J538" s="26" t="s">
        <v>4254</v>
      </c>
      <c r="K538">
        <v>1087114</v>
      </c>
      <c r="L538">
        <v>1087356</v>
      </c>
      <c r="M538">
        <f t="shared" si="58"/>
        <v>243</v>
      </c>
      <c r="N538">
        <f t="shared" si="61"/>
        <v>0</v>
      </c>
      <c r="O538">
        <f t="shared" si="62"/>
        <v>5499</v>
      </c>
      <c r="P538">
        <f t="shared" si="59"/>
        <v>0</v>
      </c>
      <c r="Q538">
        <f t="shared" si="63"/>
        <v>0</v>
      </c>
      <c r="T538">
        <f t="shared" si="60"/>
        <v>0</v>
      </c>
      <c r="U538">
        <f t="shared" si="57"/>
        <v>0</v>
      </c>
    </row>
    <row r="539" spans="1:21" x14ac:dyDescent="0.3">
      <c r="A539" t="s">
        <v>3039</v>
      </c>
      <c r="B539" t="s">
        <v>10</v>
      </c>
      <c r="C539">
        <v>71</v>
      </c>
      <c r="D539">
        <v>254781090</v>
      </c>
      <c r="E539" t="s">
        <v>11</v>
      </c>
      <c r="F539" t="s">
        <v>3040</v>
      </c>
      <c r="G539" t="s">
        <v>11</v>
      </c>
      <c r="H539" t="s">
        <v>11</v>
      </c>
      <c r="I539" s="3" t="s">
        <v>3379</v>
      </c>
      <c r="J539" s="26" t="s">
        <v>4254</v>
      </c>
      <c r="K539">
        <v>1087353</v>
      </c>
      <c r="L539">
        <v>1087568</v>
      </c>
      <c r="M539">
        <f t="shared" si="58"/>
        <v>216</v>
      </c>
      <c r="N539">
        <f t="shared" si="61"/>
        <v>0</v>
      </c>
      <c r="O539">
        <f t="shared" si="62"/>
        <v>-2</v>
      </c>
      <c r="P539">
        <f t="shared" si="59"/>
        <v>216</v>
      </c>
      <c r="Q539">
        <f t="shared" si="63"/>
        <v>1</v>
      </c>
      <c r="T539">
        <f t="shared" si="60"/>
        <v>0</v>
      </c>
      <c r="U539">
        <f t="shared" si="57"/>
        <v>216</v>
      </c>
    </row>
    <row r="540" spans="1:21" x14ac:dyDescent="0.3">
      <c r="A540" t="s">
        <v>3046</v>
      </c>
      <c r="B540" t="s">
        <v>10</v>
      </c>
      <c r="C540">
        <v>225</v>
      </c>
      <c r="D540">
        <v>254781093</v>
      </c>
      <c r="E540" t="s">
        <v>11</v>
      </c>
      <c r="F540" t="s">
        <v>3047</v>
      </c>
      <c r="G540" t="s">
        <v>11</v>
      </c>
      <c r="H540" t="s">
        <v>3048</v>
      </c>
      <c r="I540" s="3" t="s">
        <v>3379</v>
      </c>
      <c r="J540" s="26" t="s">
        <v>4254</v>
      </c>
      <c r="K540">
        <v>1089469</v>
      </c>
      <c r="L540">
        <v>1090146</v>
      </c>
      <c r="M540">
        <f t="shared" si="58"/>
        <v>678</v>
      </c>
      <c r="N540">
        <f t="shared" si="61"/>
        <v>0</v>
      </c>
      <c r="O540">
        <f t="shared" si="62"/>
        <v>1902</v>
      </c>
      <c r="P540">
        <f t="shared" si="59"/>
        <v>0</v>
      </c>
      <c r="Q540">
        <f t="shared" si="63"/>
        <v>0</v>
      </c>
      <c r="T540">
        <f t="shared" si="60"/>
        <v>0</v>
      </c>
      <c r="U540">
        <f t="shared" si="57"/>
        <v>0</v>
      </c>
    </row>
    <row r="541" spans="1:21" x14ac:dyDescent="0.3">
      <c r="A541" t="s">
        <v>3097</v>
      </c>
      <c r="B541" t="s">
        <v>10</v>
      </c>
      <c r="C541">
        <v>542</v>
      </c>
      <c r="D541">
        <v>254781107</v>
      </c>
      <c r="E541" t="s">
        <v>11</v>
      </c>
      <c r="F541" t="s">
        <v>3098</v>
      </c>
      <c r="G541" t="s">
        <v>11</v>
      </c>
      <c r="H541" t="s">
        <v>3099</v>
      </c>
      <c r="I541" s="3" t="s">
        <v>4050</v>
      </c>
      <c r="J541" s="26" t="s">
        <v>4254</v>
      </c>
      <c r="K541">
        <v>1107580</v>
      </c>
      <c r="L541">
        <v>1109208</v>
      </c>
      <c r="M541">
        <f t="shared" si="58"/>
        <v>1629</v>
      </c>
      <c r="N541">
        <f t="shared" si="61"/>
        <v>0</v>
      </c>
      <c r="O541">
        <f t="shared" si="62"/>
        <v>17435</v>
      </c>
      <c r="P541">
        <f t="shared" si="59"/>
        <v>0</v>
      </c>
      <c r="Q541">
        <f t="shared" si="63"/>
        <v>0</v>
      </c>
      <c r="T541">
        <f t="shared" si="60"/>
        <v>0</v>
      </c>
      <c r="U541">
        <f t="shared" si="57"/>
        <v>0</v>
      </c>
    </row>
    <row r="542" spans="1:21" x14ac:dyDescent="0.3">
      <c r="A542" t="s">
        <v>3100</v>
      </c>
      <c r="B542" t="s">
        <v>10</v>
      </c>
      <c r="C542">
        <v>398</v>
      </c>
      <c r="D542">
        <v>254781108</v>
      </c>
      <c r="E542" t="s">
        <v>11</v>
      </c>
      <c r="F542" t="s">
        <v>3101</v>
      </c>
      <c r="G542" t="s">
        <v>11</v>
      </c>
      <c r="H542" t="s">
        <v>11</v>
      </c>
      <c r="I542" s="3" t="s">
        <v>4051</v>
      </c>
      <c r="J542" s="26" t="s">
        <v>4254</v>
      </c>
      <c r="K542">
        <v>1109746</v>
      </c>
      <c r="L542">
        <v>1110942</v>
      </c>
      <c r="M542">
        <f t="shared" si="58"/>
        <v>1197</v>
      </c>
      <c r="N542">
        <f t="shared" si="61"/>
        <v>0</v>
      </c>
      <c r="O542">
        <f t="shared" si="62"/>
        <v>539</v>
      </c>
      <c r="P542">
        <f t="shared" si="59"/>
        <v>0</v>
      </c>
      <c r="Q542">
        <f t="shared" si="63"/>
        <v>0</v>
      </c>
      <c r="T542">
        <f t="shared" si="60"/>
        <v>0</v>
      </c>
      <c r="U542">
        <f t="shared" si="57"/>
        <v>0</v>
      </c>
    </row>
    <row r="543" spans="1:21" x14ac:dyDescent="0.3">
      <c r="A543" t="s">
        <v>3106</v>
      </c>
      <c r="B543" t="s">
        <v>10</v>
      </c>
      <c r="C543">
        <v>237</v>
      </c>
      <c r="D543">
        <v>254781111</v>
      </c>
      <c r="E543" t="s">
        <v>11</v>
      </c>
      <c r="F543" t="s">
        <v>3107</v>
      </c>
      <c r="G543" t="s">
        <v>11</v>
      </c>
      <c r="H543" t="s">
        <v>1480</v>
      </c>
      <c r="I543" s="3" t="s">
        <v>4052</v>
      </c>
      <c r="J543" s="26" t="s">
        <v>4254</v>
      </c>
      <c r="K543">
        <v>1113332</v>
      </c>
      <c r="L543">
        <v>1114045</v>
      </c>
      <c r="M543">
        <f t="shared" si="58"/>
        <v>714</v>
      </c>
      <c r="N543">
        <f t="shared" si="61"/>
        <v>0</v>
      </c>
      <c r="O543">
        <f t="shared" si="62"/>
        <v>2391</v>
      </c>
      <c r="P543">
        <f t="shared" si="59"/>
        <v>0</v>
      </c>
      <c r="Q543">
        <f t="shared" si="63"/>
        <v>0</v>
      </c>
      <c r="T543">
        <f t="shared" si="60"/>
        <v>0</v>
      </c>
      <c r="U543">
        <f t="shared" si="57"/>
        <v>0</v>
      </c>
    </row>
    <row r="544" spans="1:21" x14ac:dyDescent="0.3">
      <c r="A544" t="s">
        <v>3108</v>
      </c>
      <c r="B544" t="s">
        <v>10</v>
      </c>
      <c r="C544">
        <v>274</v>
      </c>
      <c r="D544">
        <v>254781112</v>
      </c>
      <c r="E544" t="s">
        <v>11</v>
      </c>
      <c r="F544" t="s">
        <v>3109</v>
      </c>
      <c r="G544" t="s">
        <v>11</v>
      </c>
      <c r="H544" t="s">
        <v>154</v>
      </c>
      <c r="I544" s="3" t="s">
        <v>4053</v>
      </c>
      <c r="J544" s="26" t="s">
        <v>4254</v>
      </c>
      <c r="K544">
        <v>1114348</v>
      </c>
      <c r="L544">
        <v>1115172</v>
      </c>
      <c r="M544">
        <f t="shared" si="58"/>
        <v>825</v>
      </c>
      <c r="N544">
        <f t="shared" si="61"/>
        <v>0</v>
      </c>
      <c r="O544">
        <f t="shared" si="62"/>
        <v>304</v>
      </c>
      <c r="P544">
        <f t="shared" si="59"/>
        <v>0</v>
      </c>
      <c r="Q544">
        <f t="shared" si="63"/>
        <v>0</v>
      </c>
      <c r="T544">
        <f t="shared" si="60"/>
        <v>0</v>
      </c>
      <c r="U544">
        <f t="shared" si="57"/>
        <v>0</v>
      </c>
    </row>
    <row r="545" spans="1:21" x14ac:dyDescent="0.3">
      <c r="A545" t="s">
        <v>3110</v>
      </c>
      <c r="B545" t="s">
        <v>10</v>
      </c>
      <c r="C545">
        <v>226</v>
      </c>
      <c r="D545">
        <v>254781113</v>
      </c>
      <c r="E545" t="s">
        <v>11</v>
      </c>
      <c r="F545" t="s">
        <v>3111</v>
      </c>
      <c r="G545" t="s">
        <v>11</v>
      </c>
      <c r="H545" t="s">
        <v>162</v>
      </c>
      <c r="I545" s="3" t="s">
        <v>4054</v>
      </c>
      <c r="J545" s="26" t="s">
        <v>4254</v>
      </c>
      <c r="K545">
        <v>1115204</v>
      </c>
      <c r="L545">
        <v>1115884</v>
      </c>
      <c r="M545">
        <f t="shared" si="58"/>
        <v>681</v>
      </c>
      <c r="N545">
        <f t="shared" si="61"/>
        <v>0</v>
      </c>
      <c r="O545">
        <f t="shared" si="62"/>
        <v>33</v>
      </c>
      <c r="P545">
        <f t="shared" si="59"/>
        <v>0</v>
      </c>
      <c r="Q545">
        <f t="shared" si="63"/>
        <v>1</v>
      </c>
      <c r="T545">
        <f t="shared" si="60"/>
        <v>0</v>
      </c>
      <c r="U545">
        <f t="shared" si="57"/>
        <v>681</v>
      </c>
    </row>
    <row r="546" spans="1:21" x14ac:dyDescent="0.3">
      <c r="A546" t="s">
        <v>3112</v>
      </c>
      <c r="B546" t="s">
        <v>10</v>
      </c>
      <c r="C546">
        <v>263</v>
      </c>
      <c r="D546">
        <v>254781114</v>
      </c>
      <c r="E546" t="s">
        <v>11</v>
      </c>
      <c r="F546" t="s">
        <v>3113</v>
      </c>
      <c r="G546" t="s">
        <v>11</v>
      </c>
      <c r="H546" t="s">
        <v>3114</v>
      </c>
      <c r="I546" s="3" t="s">
        <v>3945</v>
      </c>
      <c r="J546" s="26" t="s">
        <v>4254</v>
      </c>
      <c r="K546">
        <v>1115996</v>
      </c>
      <c r="L546">
        <v>1116787</v>
      </c>
      <c r="M546">
        <f t="shared" si="58"/>
        <v>792</v>
      </c>
      <c r="N546">
        <f t="shared" si="61"/>
        <v>0</v>
      </c>
      <c r="O546">
        <f t="shared" si="62"/>
        <v>113</v>
      </c>
      <c r="P546">
        <f t="shared" si="59"/>
        <v>1473</v>
      </c>
      <c r="Q546">
        <f t="shared" si="63"/>
        <v>2</v>
      </c>
      <c r="T546">
        <f t="shared" si="60"/>
        <v>0</v>
      </c>
      <c r="U546">
        <f t="shared" si="57"/>
        <v>1473</v>
      </c>
    </row>
    <row r="547" spans="1:21" x14ac:dyDescent="0.3">
      <c r="A547" t="s">
        <v>3122</v>
      </c>
      <c r="B547" t="s">
        <v>10</v>
      </c>
      <c r="C547">
        <v>492</v>
      </c>
      <c r="D547">
        <v>255764513</v>
      </c>
      <c r="E547" t="s">
        <v>3123</v>
      </c>
      <c r="F547" t="s">
        <v>3124</v>
      </c>
      <c r="G547" t="s">
        <v>11</v>
      </c>
      <c r="H547" t="s">
        <v>3125</v>
      </c>
      <c r="I547" s="3" t="s">
        <v>4057</v>
      </c>
      <c r="J547" s="26" t="s">
        <v>4254</v>
      </c>
      <c r="K547">
        <v>1119031</v>
      </c>
      <c r="L547">
        <v>1120509</v>
      </c>
      <c r="M547">
        <f t="shared" si="58"/>
        <v>1479</v>
      </c>
      <c r="N547">
        <f t="shared" si="61"/>
        <v>0</v>
      </c>
      <c r="O547">
        <f t="shared" si="62"/>
        <v>2245</v>
      </c>
      <c r="P547">
        <f t="shared" si="59"/>
        <v>0</v>
      </c>
      <c r="Q547">
        <f t="shared" si="63"/>
        <v>0</v>
      </c>
      <c r="T547">
        <f t="shared" si="60"/>
        <v>0</v>
      </c>
      <c r="U547">
        <f t="shared" si="57"/>
        <v>0</v>
      </c>
    </row>
    <row r="548" spans="1:21" x14ac:dyDescent="0.3">
      <c r="A548" t="s">
        <v>3126</v>
      </c>
      <c r="B548" t="s">
        <v>10</v>
      </c>
      <c r="C548">
        <v>502</v>
      </c>
      <c r="D548">
        <v>254781118</v>
      </c>
      <c r="E548" t="s">
        <v>3127</v>
      </c>
      <c r="F548" t="s">
        <v>3128</v>
      </c>
      <c r="G548" t="s">
        <v>11</v>
      </c>
      <c r="H548" t="s">
        <v>3129</v>
      </c>
      <c r="I548" s="3" t="s">
        <v>4058</v>
      </c>
      <c r="J548" s="26" t="s">
        <v>4254</v>
      </c>
      <c r="K548">
        <v>1120506</v>
      </c>
      <c r="L548">
        <v>1122014</v>
      </c>
      <c r="M548">
        <f t="shared" si="58"/>
        <v>1509</v>
      </c>
      <c r="N548">
        <f t="shared" si="61"/>
        <v>0</v>
      </c>
      <c r="O548">
        <f t="shared" si="62"/>
        <v>-2</v>
      </c>
      <c r="P548">
        <f t="shared" si="59"/>
        <v>1509</v>
      </c>
      <c r="Q548">
        <f t="shared" si="63"/>
        <v>1</v>
      </c>
      <c r="T548">
        <f t="shared" si="60"/>
        <v>0</v>
      </c>
      <c r="U548">
        <f t="shared" si="57"/>
        <v>1509</v>
      </c>
    </row>
    <row r="549" spans="1:21" x14ac:dyDescent="0.3">
      <c r="A549" t="s">
        <v>3137</v>
      </c>
      <c r="B549" t="s">
        <v>10</v>
      </c>
      <c r="C549">
        <v>222</v>
      </c>
      <c r="D549">
        <v>254781122</v>
      </c>
      <c r="E549" t="s">
        <v>11</v>
      </c>
      <c r="F549" t="s">
        <v>3138</v>
      </c>
      <c r="G549" t="s">
        <v>11</v>
      </c>
      <c r="H549" t="s">
        <v>3139</v>
      </c>
      <c r="I549" s="3" t="s">
        <v>4060</v>
      </c>
      <c r="J549" s="26" t="s">
        <v>4254</v>
      </c>
      <c r="K549">
        <v>1125047</v>
      </c>
      <c r="L549">
        <v>1125715</v>
      </c>
      <c r="M549">
        <f t="shared" si="58"/>
        <v>669</v>
      </c>
      <c r="N549">
        <f t="shared" si="61"/>
        <v>0</v>
      </c>
      <c r="O549">
        <f t="shared" si="62"/>
        <v>3034</v>
      </c>
      <c r="P549">
        <f t="shared" si="59"/>
        <v>0</v>
      </c>
      <c r="Q549">
        <f t="shared" si="63"/>
        <v>0</v>
      </c>
      <c r="T549">
        <f t="shared" si="60"/>
        <v>0</v>
      </c>
      <c r="U549">
        <f t="shared" si="57"/>
        <v>0</v>
      </c>
    </row>
    <row r="550" spans="1:21" x14ac:dyDescent="0.3">
      <c r="A550" t="s">
        <v>3140</v>
      </c>
      <c r="B550" t="s">
        <v>10</v>
      </c>
      <c r="C550">
        <v>610</v>
      </c>
      <c r="D550">
        <v>254781123</v>
      </c>
      <c r="E550" t="s">
        <v>11</v>
      </c>
      <c r="F550" t="s">
        <v>3141</v>
      </c>
      <c r="G550" t="s">
        <v>11</v>
      </c>
      <c r="H550" t="s">
        <v>497</v>
      </c>
      <c r="I550" s="3" t="s">
        <v>3486</v>
      </c>
      <c r="J550" s="26" t="s">
        <v>4254</v>
      </c>
      <c r="K550">
        <v>1125720</v>
      </c>
      <c r="L550">
        <v>1127552</v>
      </c>
      <c r="M550">
        <f t="shared" si="58"/>
        <v>1833</v>
      </c>
      <c r="N550">
        <f t="shared" si="61"/>
        <v>0</v>
      </c>
      <c r="O550">
        <f t="shared" si="62"/>
        <v>6</v>
      </c>
      <c r="P550">
        <f t="shared" si="59"/>
        <v>1833</v>
      </c>
      <c r="Q550">
        <f t="shared" si="63"/>
        <v>1</v>
      </c>
      <c r="T550">
        <f t="shared" si="60"/>
        <v>0</v>
      </c>
      <c r="U550">
        <f t="shared" si="57"/>
        <v>1833</v>
      </c>
    </row>
    <row r="551" spans="1:21" x14ac:dyDescent="0.3">
      <c r="A551" t="s">
        <v>3146</v>
      </c>
      <c r="B551" t="s">
        <v>10</v>
      </c>
      <c r="C551">
        <v>85</v>
      </c>
      <c r="D551">
        <v>254781126</v>
      </c>
      <c r="E551" t="s">
        <v>11</v>
      </c>
      <c r="F551" t="s">
        <v>3147</v>
      </c>
      <c r="G551" t="s">
        <v>11</v>
      </c>
      <c r="H551" t="s">
        <v>11</v>
      </c>
      <c r="I551" s="3" t="s">
        <v>3379</v>
      </c>
      <c r="J551" s="26" t="s">
        <v>4254</v>
      </c>
      <c r="K551">
        <v>1129330</v>
      </c>
      <c r="L551">
        <v>1129587</v>
      </c>
      <c r="M551">
        <f t="shared" si="58"/>
        <v>258</v>
      </c>
      <c r="N551">
        <f t="shared" si="61"/>
        <v>0</v>
      </c>
      <c r="O551">
        <f t="shared" si="62"/>
        <v>1779</v>
      </c>
      <c r="P551">
        <f t="shared" si="59"/>
        <v>0</v>
      </c>
      <c r="Q551">
        <f t="shared" si="63"/>
        <v>0</v>
      </c>
      <c r="T551">
        <f t="shared" si="60"/>
        <v>0</v>
      </c>
      <c r="U551">
        <f t="shared" si="57"/>
        <v>0</v>
      </c>
    </row>
    <row r="552" spans="1:21" x14ac:dyDescent="0.3">
      <c r="A552" t="s">
        <v>3158</v>
      </c>
      <c r="B552" t="s">
        <v>10</v>
      </c>
      <c r="C552">
        <v>31</v>
      </c>
      <c r="D552">
        <v>254781132</v>
      </c>
      <c r="E552" t="s">
        <v>11</v>
      </c>
      <c r="F552" t="s">
        <v>3159</v>
      </c>
      <c r="G552" t="s">
        <v>11</v>
      </c>
      <c r="H552" t="s">
        <v>11</v>
      </c>
      <c r="I552" s="3" t="s">
        <v>3379</v>
      </c>
      <c r="J552" s="26" t="s">
        <v>4254</v>
      </c>
      <c r="K552">
        <v>1134719</v>
      </c>
      <c r="L552">
        <v>1134814</v>
      </c>
      <c r="M552">
        <f t="shared" si="58"/>
        <v>96</v>
      </c>
      <c r="N552">
        <f t="shared" si="61"/>
        <v>0</v>
      </c>
      <c r="O552">
        <f t="shared" si="62"/>
        <v>5133</v>
      </c>
      <c r="P552">
        <f t="shared" si="59"/>
        <v>0</v>
      </c>
      <c r="Q552">
        <f t="shared" si="63"/>
        <v>0</v>
      </c>
      <c r="T552">
        <f t="shared" si="60"/>
        <v>0</v>
      </c>
      <c r="U552">
        <f t="shared" si="57"/>
        <v>0</v>
      </c>
    </row>
    <row r="553" spans="1:21" x14ac:dyDescent="0.3">
      <c r="A553" t="s">
        <v>3188</v>
      </c>
      <c r="B553" t="s">
        <v>10</v>
      </c>
      <c r="C553">
        <v>83</v>
      </c>
      <c r="D553">
        <v>254781147</v>
      </c>
      <c r="E553" t="s">
        <v>11</v>
      </c>
      <c r="F553" t="s">
        <v>3189</v>
      </c>
      <c r="G553" t="s">
        <v>11</v>
      </c>
      <c r="H553" t="s">
        <v>3190</v>
      </c>
      <c r="I553" s="3" t="s">
        <v>4061</v>
      </c>
      <c r="J553" s="26" t="s">
        <v>4254</v>
      </c>
      <c r="K553">
        <v>1145968</v>
      </c>
      <c r="L553">
        <v>1146219</v>
      </c>
      <c r="M553">
        <f t="shared" si="58"/>
        <v>252</v>
      </c>
      <c r="N553">
        <f t="shared" si="61"/>
        <v>0</v>
      </c>
      <c r="O553">
        <f t="shared" si="62"/>
        <v>11155</v>
      </c>
      <c r="P553">
        <f t="shared" si="59"/>
        <v>0</v>
      </c>
      <c r="Q553">
        <f t="shared" si="63"/>
        <v>0</v>
      </c>
      <c r="T553">
        <f t="shared" si="60"/>
        <v>0</v>
      </c>
      <c r="U553">
        <f t="shared" si="57"/>
        <v>0</v>
      </c>
    </row>
    <row r="554" spans="1:21" x14ac:dyDescent="0.3">
      <c r="A554" t="s">
        <v>3191</v>
      </c>
      <c r="B554" t="s">
        <v>10</v>
      </c>
      <c r="C554">
        <v>69</v>
      </c>
      <c r="D554">
        <v>254781148</v>
      </c>
      <c r="E554" t="s">
        <v>11</v>
      </c>
      <c r="F554" t="s">
        <v>3192</v>
      </c>
      <c r="G554" t="s">
        <v>11</v>
      </c>
      <c r="H554" t="s">
        <v>11</v>
      </c>
      <c r="I554" s="3" t="s">
        <v>3379</v>
      </c>
      <c r="J554" s="26" t="s">
        <v>4254</v>
      </c>
      <c r="K554">
        <v>1146986</v>
      </c>
      <c r="L554">
        <v>1147195</v>
      </c>
      <c r="M554">
        <f t="shared" si="58"/>
        <v>210</v>
      </c>
      <c r="N554">
        <f t="shared" si="61"/>
        <v>0</v>
      </c>
      <c r="O554">
        <f t="shared" si="62"/>
        <v>768</v>
      </c>
      <c r="P554">
        <f t="shared" si="59"/>
        <v>0</v>
      </c>
      <c r="Q554">
        <f t="shared" si="63"/>
        <v>0</v>
      </c>
      <c r="T554">
        <f t="shared" si="60"/>
        <v>0</v>
      </c>
      <c r="U554">
        <f t="shared" si="57"/>
        <v>0</v>
      </c>
    </row>
    <row r="555" spans="1:21" x14ac:dyDescent="0.3">
      <c r="A555" t="s">
        <v>3193</v>
      </c>
      <c r="B555" t="s">
        <v>10</v>
      </c>
      <c r="C555">
        <v>266</v>
      </c>
      <c r="D555">
        <v>254781149</v>
      </c>
      <c r="E555" t="s">
        <v>11</v>
      </c>
      <c r="F555" t="s">
        <v>3194</v>
      </c>
      <c r="G555" t="s">
        <v>11</v>
      </c>
      <c r="H555" t="s">
        <v>689</v>
      </c>
      <c r="I555" s="3" t="s">
        <v>3537</v>
      </c>
      <c r="J555" s="26" t="s">
        <v>4254</v>
      </c>
      <c r="K555">
        <v>1147185</v>
      </c>
      <c r="L555">
        <v>1147985</v>
      </c>
      <c r="M555">
        <f t="shared" si="58"/>
        <v>801</v>
      </c>
      <c r="N555">
        <f t="shared" si="61"/>
        <v>0</v>
      </c>
      <c r="O555">
        <f t="shared" si="62"/>
        <v>-9</v>
      </c>
      <c r="P555">
        <f t="shared" si="59"/>
        <v>801</v>
      </c>
      <c r="Q555">
        <f t="shared" si="63"/>
        <v>1</v>
      </c>
      <c r="T555">
        <f t="shared" si="60"/>
        <v>0</v>
      </c>
      <c r="U555">
        <f t="shared" si="57"/>
        <v>801</v>
      </c>
    </row>
    <row r="556" spans="1:21" x14ac:dyDescent="0.3">
      <c r="A556" t="s">
        <v>3195</v>
      </c>
      <c r="B556" t="s">
        <v>10</v>
      </c>
      <c r="C556">
        <v>33</v>
      </c>
      <c r="D556">
        <v>254781150</v>
      </c>
      <c r="E556" t="s">
        <v>11</v>
      </c>
      <c r="F556" t="s">
        <v>3196</v>
      </c>
      <c r="G556" t="s">
        <v>11</v>
      </c>
      <c r="H556" t="s">
        <v>11</v>
      </c>
      <c r="I556" s="3" t="s">
        <v>3379</v>
      </c>
      <c r="J556" s="26" t="s">
        <v>4254</v>
      </c>
      <c r="K556">
        <v>1148381</v>
      </c>
      <c r="L556">
        <v>1148482</v>
      </c>
      <c r="M556">
        <f t="shared" si="58"/>
        <v>102</v>
      </c>
      <c r="N556">
        <f t="shared" si="61"/>
        <v>0</v>
      </c>
      <c r="O556">
        <f t="shared" si="62"/>
        <v>397</v>
      </c>
      <c r="P556">
        <f t="shared" si="59"/>
        <v>0</v>
      </c>
      <c r="Q556">
        <f t="shared" si="63"/>
        <v>0</v>
      </c>
      <c r="T556">
        <f t="shared" si="60"/>
        <v>0</v>
      </c>
      <c r="U556">
        <f t="shared" si="57"/>
        <v>0</v>
      </c>
    </row>
    <row r="557" spans="1:21" x14ac:dyDescent="0.3">
      <c r="A557" t="s">
        <v>3197</v>
      </c>
      <c r="B557" t="s">
        <v>10</v>
      </c>
      <c r="C557">
        <v>38</v>
      </c>
      <c r="D557">
        <v>254781151</v>
      </c>
      <c r="E557" t="s">
        <v>11</v>
      </c>
      <c r="F557" t="s">
        <v>3198</v>
      </c>
      <c r="G557" t="s">
        <v>11</v>
      </c>
      <c r="H557" t="s">
        <v>11</v>
      </c>
      <c r="I557" s="3" t="s">
        <v>3379</v>
      </c>
      <c r="J557" s="26" t="s">
        <v>4254</v>
      </c>
      <c r="K557">
        <v>1148476</v>
      </c>
      <c r="L557">
        <v>1148592</v>
      </c>
      <c r="M557">
        <f t="shared" si="58"/>
        <v>117</v>
      </c>
      <c r="N557">
        <f t="shared" si="61"/>
        <v>0</v>
      </c>
      <c r="O557">
        <f t="shared" si="62"/>
        <v>-5</v>
      </c>
      <c r="P557">
        <f t="shared" si="59"/>
        <v>0</v>
      </c>
      <c r="Q557">
        <f t="shared" si="63"/>
        <v>1</v>
      </c>
      <c r="T557">
        <f t="shared" si="60"/>
        <v>0</v>
      </c>
      <c r="U557">
        <f t="shared" si="57"/>
        <v>117</v>
      </c>
    </row>
    <row r="558" spans="1:21" x14ac:dyDescent="0.3">
      <c r="A558" t="s">
        <v>3199</v>
      </c>
      <c r="B558" t="s">
        <v>10</v>
      </c>
      <c r="C558">
        <v>155</v>
      </c>
      <c r="D558">
        <v>254781152</v>
      </c>
      <c r="E558" t="s">
        <v>11</v>
      </c>
      <c r="F558" t="s">
        <v>3200</v>
      </c>
      <c r="G558" t="s">
        <v>11</v>
      </c>
      <c r="H558" t="s">
        <v>3201</v>
      </c>
      <c r="I558" s="3" t="s">
        <v>3379</v>
      </c>
      <c r="J558" s="26" t="s">
        <v>4254</v>
      </c>
      <c r="K558">
        <v>1148576</v>
      </c>
      <c r="L558">
        <v>1149043</v>
      </c>
      <c r="M558">
        <f t="shared" si="58"/>
        <v>468</v>
      </c>
      <c r="N558">
        <f t="shared" si="61"/>
        <v>0</v>
      </c>
      <c r="O558">
        <f t="shared" si="62"/>
        <v>-15</v>
      </c>
      <c r="P558">
        <f t="shared" si="59"/>
        <v>585</v>
      </c>
      <c r="Q558">
        <f t="shared" si="63"/>
        <v>2</v>
      </c>
      <c r="T558">
        <f t="shared" si="60"/>
        <v>0</v>
      </c>
      <c r="U558">
        <f t="shared" si="57"/>
        <v>585</v>
      </c>
    </row>
    <row r="559" spans="1:21" x14ac:dyDescent="0.3">
      <c r="A559" t="s">
        <v>3202</v>
      </c>
      <c r="B559" t="s">
        <v>10</v>
      </c>
      <c r="C559">
        <v>30</v>
      </c>
      <c r="D559">
        <v>254781153</v>
      </c>
      <c r="E559" t="s">
        <v>11</v>
      </c>
      <c r="F559" t="s">
        <v>3203</v>
      </c>
      <c r="G559" t="s">
        <v>11</v>
      </c>
      <c r="H559" t="s">
        <v>11</v>
      </c>
      <c r="I559" s="3" t="s">
        <v>3379</v>
      </c>
      <c r="J559" s="26" t="s">
        <v>4254</v>
      </c>
      <c r="K559">
        <v>1149484</v>
      </c>
      <c r="L559">
        <v>1149576</v>
      </c>
      <c r="M559">
        <f t="shared" si="58"/>
        <v>93</v>
      </c>
      <c r="N559">
        <f t="shared" si="61"/>
        <v>0</v>
      </c>
      <c r="O559">
        <f t="shared" si="62"/>
        <v>442</v>
      </c>
      <c r="P559">
        <f t="shared" si="59"/>
        <v>0</v>
      </c>
      <c r="Q559">
        <f t="shared" si="63"/>
        <v>0</v>
      </c>
      <c r="T559">
        <f t="shared" si="60"/>
        <v>0</v>
      </c>
      <c r="U559">
        <f t="shared" si="57"/>
        <v>0</v>
      </c>
    </row>
    <row r="560" spans="1:21" x14ac:dyDescent="0.3">
      <c r="A560" t="s">
        <v>3204</v>
      </c>
      <c r="B560" t="s">
        <v>10</v>
      </c>
      <c r="C560">
        <v>65</v>
      </c>
      <c r="D560">
        <v>254781154</v>
      </c>
      <c r="E560" t="s">
        <v>11</v>
      </c>
      <c r="F560" t="s">
        <v>3205</v>
      </c>
      <c r="G560" t="s">
        <v>11</v>
      </c>
      <c r="H560" t="s">
        <v>11</v>
      </c>
      <c r="I560" s="3" t="s">
        <v>3379</v>
      </c>
      <c r="J560" s="26" t="s">
        <v>4254</v>
      </c>
      <c r="K560">
        <v>1150127</v>
      </c>
      <c r="L560">
        <v>1150324</v>
      </c>
      <c r="M560">
        <f t="shared" si="58"/>
        <v>198</v>
      </c>
      <c r="N560">
        <f t="shared" si="61"/>
        <v>0</v>
      </c>
      <c r="O560">
        <f t="shared" si="62"/>
        <v>552</v>
      </c>
      <c r="P560">
        <f t="shared" si="59"/>
        <v>0</v>
      </c>
      <c r="Q560">
        <f t="shared" si="63"/>
        <v>0</v>
      </c>
      <c r="T560">
        <f t="shared" si="60"/>
        <v>0</v>
      </c>
      <c r="U560">
        <f t="shared" si="57"/>
        <v>0</v>
      </c>
    </row>
    <row r="561" spans="1:21" x14ac:dyDescent="0.3">
      <c r="A561" t="s">
        <v>3208</v>
      </c>
      <c r="B561" t="s">
        <v>10</v>
      </c>
      <c r="C561">
        <v>154</v>
      </c>
      <c r="D561">
        <v>254781156</v>
      </c>
      <c r="E561" t="s">
        <v>11</v>
      </c>
      <c r="F561" t="s">
        <v>3209</v>
      </c>
      <c r="G561" t="s">
        <v>11</v>
      </c>
      <c r="H561" t="s">
        <v>11</v>
      </c>
      <c r="I561" s="3" t="s">
        <v>3379</v>
      </c>
      <c r="J561" s="26" t="s">
        <v>4254</v>
      </c>
      <c r="K561">
        <v>1150921</v>
      </c>
      <c r="L561">
        <v>1151385</v>
      </c>
      <c r="M561">
        <f t="shared" si="58"/>
        <v>465</v>
      </c>
      <c r="N561">
        <f t="shared" si="61"/>
        <v>0</v>
      </c>
      <c r="O561">
        <f t="shared" si="62"/>
        <v>598</v>
      </c>
      <c r="P561">
        <f t="shared" si="59"/>
        <v>0</v>
      </c>
      <c r="Q561">
        <f t="shared" si="63"/>
        <v>0</v>
      </c>
      <c r="T561">
        <f t="shared" si="60"/>
        <v>0</v>
      </c>
      <c r="U561">
        <f t="shared" si="57"/>
        <v>0</v>
      </c>
    </row>
    <row r="562" spans="1:21" x14ac:dyDescent="0.3">
      <c r="A562" t="s">
        <v>3210</v>
      </c>
      <c r="B562" t="s">
        <v>10</v>
      </c>
      <c r="C562">
        <v>85</v>
      </c>
      <c r="D562">
        <v>254781157</v>
      </c>
      <c r="E562" t="s">
        <v>11</v>
      </c>
      <c r="F562" t="s">
        <v>3211</v>
      </c>
      <c r="G562" t="s">
        <v>11</v>
      </c>
      <c r="H562" t="s">
        <v>11</v>
      </c>
      <c r="I562" s="3" t="s">
        <v>3379</v>
      </c>
      <c r="J562" s="26" t="s">
        <v>4254</v>
      </c>
      <c r="K562">
        <v>1151500</v>
      </c>
      <c r="L562">
        <v>1151757</v>
      </c>
      <c r="M562">
        <f t="shared" si="58"/>
        <v>258</v>
      </c>
      <c r="N562">
        <f t="shared" si="61"/>
        <v>0</v>
      </c>
      <c r="O562">
        <f t="shared" si="62"/>
        <v>116</v>
      </c>
      <c r="P562">
        <f t="shared" si="59"/>
        <v>258</v>
      </c>
      <c r="Q562">
        <f t="shared" si="63"/>
        <v>1</v>
      </c>
      <c r="T562">
        <f t="shared" si="60"/>
        <v>0</v>
      </c>
      <c r="U562">
        <f t="shared" si="57"/>
        <v>258</v>
      </c>
    </row>
    <row r="563" spans="1:21" x14ac:dyDescent="0.3">
      <c r="A563" t="s">
        <v>3214</v>
      </c>
      <c r="B563" t="s">
        <v>10</v>
      </c>
      <c r="C563">
        <v>67</v>
      </c>
      <c r="D563">
        <v>254781159</v>
      </c>
      <c r="E563" t="s">
        <v>11</v>
      </c>
      <c r="F563" t="s">
        <v>3215</v>
      </c>
      <c r="G563" t="s">
        <v>11</v>
      </c>
      <c r="H563" t="s">
        <v>11</v>
      </c>
      <c r="I563" s="3" t="s">
        <v>3379</v>
      </c>
      <c r="J563" s="26" t="s">
        <v>4254</v>
      </c>
      <c r="K563">
        <v>1155140</v>
      </c>
      <c r="L563">
        <v>1155343</v>
      </c>
      <c r="M563">
        <f t="shared" si="58"/>
        <v>204</v>
      </c>
      <c r="N563">
        <f t="shared" si="61"/>
        <v>0</v>
      </c>
      <c r="O563">
        <f t="shared" si="62"/>
        <v>3384</v>
      </c>
      <c r="P563">
        <f t="shared" si="59"/>
        <v>0</v>
      </c>
      <c r="Q563">
        <f t="shared" si="63"/>
        <v>0</v>
      </c>
      <c r="T563">
        <f t="shared" si="60"/>
        <v>0</v>
      </c>
      <c r="U563">
        <f t="shared" si="57"/>
        <v>0</v>
      </c>
    </row>
    <row r="564" spans="1:21" x14ac:dyDescent="0.3">
      <c r="A564" t="s">
        <v>3216</v>
      </c>
      <c r="B564" t="s">
        <v>10</v>
      </c>
      <c r="C564">
        <v>245</v>
      </c>
      <c r="D564">
        <v>254781160</v>
      </c>
      <c r="E564" t="s">
        <v>11</v>
      </c>
      <c r="F564" t="s">
        <v>3217</v>
      </c>
      <c r="G564" t="s">
        <v>11</v>
      </c>
      <c r="H564" t="s">
        <v>3218</v>
      </c>
      <c r="I564" s="3" t="s">
        <v>4063</v>
      </c>
      <c r="J564" s="26" t="s">
        <v>4254</v>
      </c>
      <c r="K564">
        <v>1156276</v>
      </c>
      <c r="L564">
        <v>1157013</v>
      </c>
      <c r="M564">
        <f t="shared" si="58"/>
        <v>738</v>
      </c>
      <c r="N564">
        <f t="shared" si="61"/>
        <v>0</v>
      </c>
      <c r="O564">
        <f t="shared" si="62"/>
        <v>934</v>
      </c>
      <c r="P564">
        <f t="shared" si="59"/>
        <v>0</v>
      </c>
      <c r="Q564">
        <f t="shared" si="63"/>
        <v>0</v>
      </c>
      <c r="T564">
        <f t="shared" si="60"/>
        <v>0</v>
      </c>
      <c r="U564">
        <f t="shared" si="57"/>
        <v>0</v>
      </c>
    </row>
    <row r="565" spans="1:21" x14ac:dyDescent="0.3">
      <c r="A565" t="s">
        <v>3220</v>
      </c>
      <c r="B565" t="s">
        <v>10</v>
      </c>
      <c r="C565">
        <v>457</v>
      </c>
      <c r="D565">
        <v>254781161</v>
      </c>
      <c r="E565" t="s">
        <v>3221</v>
      </c>
      <c r="F565" t="s">
        <v>3222</v>
      </c>
      <c r="G565" t="s">
        <v>11</v>
      </c>
      <c r="H565" t="s">
        <v>3223</v>
      </c>
      <c r="I565" s="3" t="s">
        <v>4064</v>
      </c>
      <c r="J565" s="26" t="s">
        <v>4254</v>
      </c>
      <c r="K565">
        <v>1157084</v>
      </c>
      <c r="L565">
        <v>1158457</v>
      </c>
      <c r="M565">
        <f t="shared" si="58"/>
        <v>1374</v>
      </c>
      <c r="N565">
        <f t="shared" si="61"/>
        <v>0</v>
      </c>
      <c r="O565">
        <f t="shared" si="62"/>
        <v>72</v>
      </c>
      <c r="P565">
        <f t="shared" si="59"/>
        <v>1374</v>
      </c>
      <c r="Q565">
        <f t="shared" si="63"/>
        <v>1</v>
      </c>
      <c r="T565">
        <f t="shared" si="60"/>
        <v>0</v>
      </c>
      <c r="U565">
        <f t="shared" si="57"/>
        <v>1374</v>
      </c>
    </row>
    <row r="566" spans="1:21" x14ac:dyDescent="0.3">
      <c r="A566" t="s">
        <v>3234</v>
      </c>
      <c r="B566" t="s">
        <v>10</v>
      </c>
      <c r="C566">
        <v>284</v>
      </c>
      <c r="D566">
        <v>254781166</v>
      </c>
      <c r="E566" t="s">
        <v>11</v>
      </c>
      <c r="F566" t="s">
        <v>3235</v>
      </c>
      <c r="G566" t="s">
        <v>11</v>
      </c>
      <c r="H566" t="s">
        <v>1112</v>
      </c>
      <c r="I566" s="3" t="s">
        <v>3637</v>
      </c>
      <c r="J566" s="26" t="s">
        <v>4254</v>
      </c>
      <c r="K566">
        <v>1161877</v>
      </c>
      <c r="L566">
        <v>1162731</v>
      </c>
      <c r="M566">
        <f t="shared" si="58"/>
        <v>855</v>
      </c>
      <c r="N566">
        <f t="shared" si="61"/>
        <v>0</v>
      </c>
      <c r="O566">
        <f t="shared" si="62"/>
        <v>3421</v>
      </c>
      <c r="P566">
        <f t="shared" si="59"/>
        <v>0</v>
      </c>
      <c r="Q566">
        <f t="shared" si="63"/>
        <v>0</v>
      </c>
      <c r="T566">
        <f t="shared" si="60"/>
        <v>0</v>
      </c>
      <c r="U566">
        <f t="shared" si="57"/>
        <v>0</v>
      </c>
    </row>
    <row r="567" spans="1:21" x14ac:dyDescent="0.3">
      <c r="A567" t="s">
        <v>3241</v>
      </c>
      <c r="B567" t="s">
        <v>10</v>
      </c>
      <c r="C567">
        <v>461</v>
      </c>
      <c r="D567">
        <v>254781169</v>
      </c>
      <c r="E567" t="s">
        <v>11</v>
      </c>
      <c r="F567" t="s">
        <v>3242</v>
      </c>
      <c r="G567" t="s">
        <v>11</v>
      </c>
      <c r="H567" t="s">
        <v>3243</v>
      </c>
      <c r="I567" s="3" t="s">
        <v>4067</v>
      </c>
      <c r="J567" s="26" t="s">
        <v>4254</v>
      </c>
      <c r="K567">
        <v>1164410</v>
      </c>
      <c r="L567">
        <v>1165795</v>
      </c>
      <c r="M567">
        <f t="shared" si="58"/>
        <v>1386</v>
      </c>
      <c r="N567">
        <f t="shared" si="61"/>
        <v>0</v>
      </c>
      <c r="O567">
        <f t="shared" si="62"/>
        <v>1680</v>
      </c>
      <c r="P567">
        <f t="shared" si="59"/>
        <v>0</v>
      </c>
      <c r="Q567">
        <f t="shared" si="63"/>
        <v>0</v>
      </c>
      <c r="T567">
        <f t="shared" si="60"/>
        <v>0</v>
      </c>
      <c r="U567">
        <f t="shared" si="57"/>
        <v>0</v>
      </c>
    </row>
    <row r="568" spans="1:21" x14ac:dyDescent="0.3">
      <c r="A568" t="s">
        <v>3244</v>
      </c>
      <c r="B568" t="s">
        <v>10</v>
      </c>
      <c r="C568">
        <v>483</v>
      </c>
      <c r="D568">
        <v>254781170</v>
      </c>
      <c r="E568" t="s">
        <v>11</v>
      </c>
      <c r="F568" t="s">
        <v>3245</v>
      </c>
      <c r="G568" t="s">
        <v>11</v>
      </c>
      <c r="H568" t="s">
        <v>3246</v>
      </c>
      <c r="I568" s="3" t="s">
        <v>4068</v>
      </c>
      <c r="J568" s="26" t="s">
        <v>4254</v>
      </c>
      <c r="K568">
        <v>1166037</v>
      </c>
      <c r="L568">
        <v>1167488</v>
      </c>
      <c r="M568">
        <f t="shared" si="58"/>
        <v>1452</v>
      </c>
      <c r="N568">
        <f t="shared" si="61"/>
        <v>0</v>
      </c>
      <c r="O568">
        <f t="shared" si="62"/>
        <v>243</v>
      </c>
      <c r="P568">
        <f t="shared" si="59"/>
        <v>0</v>
      </c>
      <c r="Q568">
        <f t="shared" si="63"/>
        <v>0</v>
      </c>
      <c r="T568">
        <f t="shared" si="60"/>
        <v>0</v>
      </c>
      <c r="U568">
        <f t="shared" si="57"/>
        <v>0</v>
      </c>
    </row>
    <row r="569" spans="1:21" x14ac:dyDescent="0.3">
      <c r="A569" t="s">
        <v>3247</v>
      </c>
      <c r="B569" t="s">
        <v>10</v>
      </c>
      <c r="C569">
        <v>420</v>
      </c>
      <c r="D569">
        <v>254781171</v>
      </c>
      <c r="E569" t="s">
        <v>11</v>
      </c>
      <c r="F569" t="s">
        <v>3248</v>
      </c>
      <c r="G569" t="s">
        <v>11</v>
      </c>
      <c r="H569" t="s">
        <v>867</v>
      </c>
      <c r="I569" s="3" t="s">
        <v>3379</v>
      </c>
      <c r="J569" s="26" t="s">
        <v>4254</v>
      </c>
      <c r="K569">
        <v>1167753</v>
      </c>
      <c r="L569">
        <v>1169015</v>
      </c>
      <c r="M569">
        <f t="shared" si="58"/>
        <v>1263</v>
      </c>
      <c r="N569">
        <f t="shared" si="61"/>
        <v>0</v>
      </c>
      <c r="O569">
        <f t="shared" si="62"/>
        <v>266</v>
      </c>
      <c r="P569">
        <f t="shared" si="59"/>
        <v>0</v>
      </c>
      <c r="Q569">
        <f t="shared" si="63"/>
        <v>0</v>
      </c>
      <c r="T569">
        <f t="shared" si="60"/>
        <v>0</v>
      </c>
      <c r="U569">
        <f t="shared" si="57"/>
        <v>0</v>
      </c>
    </row>
    <row r="570" spans="1:21" x14ac:dyDescent="0.3">
      <c r="A570" t="s">
        <v>3279</v>
      </c>
      <c r="B570" t="s">
        <v>10</v>
      </c>
      <c r="C570">
        <v>71</v>
      </c>
      <c r="D570">
        <v>254781180</v>
      </c>
      <c r="E570" t="s">
        <v>11</v>
      </c>
      <c r="F570" t="s">
        <v>3280</v>
      </c>
      <c r="G570" t="s">
        <v>11</v>
      </c>
      <c r="H570" t="s">
        <v>11</v>
      </c>
      <c r="I570" s="3" t="s">
        <v>3379</v>
      </c>
      <c r="J570" s="26" t="s">
        <v>4254</v>
      </c>
      <c r="K570">
        <v>1180445</v>
      </c>
      <c r="L570">
        <v>1180660</v>
      </c>
      <c r="M570">
        <f t="shared" si="58"/>
        <v>216</v>
      </c>
      <c r="N570">
        <f t="shared" si="61"/>
        <v>0</v>
      </c>
      <c r="O570">
        <f t="shared" si="62"/>
        <v>11431</v>
      </c>
      <c r="P570">
        <f t="shared" si="59"/>
        <v>0</v>
      </c>
      <c r="Q570">
        <f t="shared" si="63"/>
        <v>0</v>
      </c>
      <c r="T570">
        <f t="shared" si="60"/>
        <v>0</v>
      </c>
      <c r="U570">
        <f t="shared" si="57"/>
        <v>0</v>
      </c>
    </row>
    <row r="571" spans="1:21" x14ac:dyDescent="0.3">
      <c r="A571" t="s">
        <v>3281</v>
      </c>
      <c r="B571" t="s">
        <v>10</v>
      </c>
      <c r="C571">
        <v>85</v>
      </c>
      <c r="D571">
        <v>254781181</v>
      </c>
      <c r="E571" t="s">
        <v>11</v>
      </c>
      <c r="F571" t="s">
        <v>3282</v>
      </c>
      <c r="G571" t="s">
        <v>11</v>
      </c>
      <c r="H571" t="s">
        <v>11</v>
      </c>
      <c r="I571" s="3" t="s">
        <v>3379</v>
      </c>
      <c r="J571" s="26" t="s">
        <v>4254</v>
      </c>
      <c r="K571">
        <v>1180776</v>
      </c>
      <c r="L571">
        <v>1181033</v>
      </c>
      <c r="M571">
        <f t="shared" si="58"/>
        <v>258</v>
      </c>
      <c r="N571">
        <f t="shared" si="61"/>
        <v>0</v>
      </c>
      <c r="O571">
        <f t="shared" si="62"/>
        <v>117</v>
      </c>
      <c r="P571">
        <f t="shared" si="59"/>
        <v>258</v>
      </c>
      <c r="Q571">
        <f t="shared" si="63"/>
        <v>1</v>
      </c>
      <c r="T571">
        <f t="shared" si="60"/>
        <v>0</v>
      </c>
      <c r="U571">
        <f t="shared" si="57"/>
        <v>258</v>
      </c>
    </row>
    <row r="572" spans="1:21" x14ac:dyDescent="0.3">
      <c r="A572" t="s">
        <v>3289</v>
      </c>
      <c r="B572" t="s">
        <v>10</v>
      </c>
      <c r="C572">
        <v>42</v>
      </c>
      <c r="D572">
        <v>254781185</v>
      </c>
      <c r="E572" t="s">
        <v>11</v>
      </c>
      <c r="F572" t="s">
        <v>3290</v>
      </c>
      <c r="G572" t="s">
        <v>11</v>
      </c>
      <c r="H572" t="s">
        <v>11</v>
      </c>
      <c r="I572" s="3" t="s">
        <v>3379</v>
      </c>
      <c r="J572" s="26" t="s">
        <v>4254</v>
      </c>
      <c r="K572">
        <v>1184044</v>
      </c>
      <c r="L572">
        <v>1184172</v>
      </c>
      <c r="M572">
        <f t="shared" si="58"/>
        <v>129</v>
      </c>
      <c r="N572">
        <f t="shared" si="61"/>
        <v>0</v>
      </c>
      <c r="O572">
        <f t="shared" si="62"/>
        <v>3012</v>
      </c>
      <c r="P572">
        <f t="shared" si="59"/>
        <v>0</v>
      </c>
      <c r="Q572">
        <f t="shared" si="63"/>
        <v>0</v>
      </c>
      <c r="T572">
        <f t="shared" si="60"/>
        <v>0</v>
      </c>
      <c r="U572">
        <f t="shared" si="57"/>
        <v>0</v>
      </c>
    </row>
    <row r="573" spans="1:21" x14ac:dyDescent="0.3">
      <c r="A573" t="s">
        <v>3301</v>
      </c>
      <c r="B573" t="s">
        <v>10</v>
      </c>
      <c r="C573">
        <v>165</v>
      </c>
      <c r="D573">
        <v>254781191</v>
      </c>
      <c r="E573" t="s">
        <v>11</v>
      </c>
      <c r="F573" t="s">
        <v>3302</v>
      </c>
      <c r="G573" t="s">
        <v>11</v>
      </c>
      <c r="H573" t="s">
        <v>11</v>
      </c>
      <c r="I573" s="3" t="s">
        <v>3379</v>
      </c>
      <c r="J573" s="26" t="s">
        <v>4254</v>
      </c>
      <c r="K573">
        <v>1190024</v>
      </c>
      <c r="L573">
        <v>1190521</v>
      </c>
      <c r="M573">
        <f t="shared" si="58"/>
        <v>498</v>
      </c>
      <c r="N573">
        <f t="shared" si="61"/>
        <v>0</v>
      </c>
      <c r="O573">
        <f t="shared" si="62"/>
        <v>5853</v>
      </c>
      <c r="P573">
        <f t="shared" si="59"/>
        <v>0</v>
      </c>
      <c r="Q573">
        <f t="shared" si="63"/>
        <v>0</v>
      </c>
      <c r="T573">
        <f t="shared" si="60"/>
        <v>0</v>
      </c>
      <c r="U573">
        <f t="shared" si="57"/>
        <v>0</v>
      </c>
    </row>
    <row r="574" spans="1:21" x14ac:dyDescent="0.3">
      <c r="A574" t="s">
        <v>3303</v>
      </c>
      <c r="B574" t="s">
        <v>10</v>
      </c>
      <c r="C574">
        <v>198</v>
      </c>
      <c r="D574">
        <v>254781192</v>
      </c>
      <c r="E574" t="s">
        <v>11</v>
      </c>
      <c r="F574" t="s">
        <v>3304</v>
      </c>
      <c r="G574" t="s">
        <v>11</v>
      </c>
      <c r="H574" t="s">
        <v>11</v>
      </c>
      <c r="I574" s="3" t="s">
        <v>3379</v>
      </c>
      <c r="J574" s="26" t="s">
        <v>4254</v>
      </c>
      <c r="K574">
        <v>1190526</v>
      </c>
      <c r="L574">
        <v>1191122</v>
      </c>
      <c r="M574">
        <f t="shared" si="58"/>
        <v>597</v>
      </c>
      <c r="N574">
        <f t="shared" si="61"/>
        <v>0</v>
      </c>
      <c r="O574">
        <f t="shared" si="62"/>
        <v>6</v>
      </c>
      <c r="P574">
        <f t="shared" si="59"/>
        <v>0</v>
      </c>
      <c r="Q574">
        <f t="shared" si="63"/>
        <v>1</v>
      </c>
      <c r="T574">
        <f t="shared" si="60"/>
        <v>0</v>
      </c>
      <c r="U574">
        <f t="shared" si="57"/>
        <v>597</v>
      </c>
    </row>
    <row r="575" spans="1:21" x14ac:dyDescent="0.3">
      <c r="A575" t="s">
        <v>3305</v>
      </c>
      <c r="B575" t="s">
        <v>10</v>
      </c>
      <c r="C575">
        <v>675</v>
      </c>
      <c r="D575">
        <v>254781193</v>
      </c>
      <c r="E575" t="s">
        <v>11</v>
      </c>
      <c r="F575" t="s">
        <v>3306</v>
      </c>
      <c r="G575" t="s">
        <v>11</v>
      </c>
      <c r="H575" t="s">
        <v>24</v>
      </c>
      <c r="I575" s="3" t="s">
        <v>3381</v>
      </c>
      <c r="J575" s="26" t="s">
        <v>4254</v>
      </c>
      <c r="K575">
        <v>1191125</v>
      </c>
      <c r="L575">
        <v>1193152</v>
      </c>
      <c r="M575">
        <f t="shared" si="58"/>
        <v>2028</v>
      </c>
      <c r="N575">
        <f t="shared" si="61"/>
        <v>0</v>
      </c>
      <c r="O575">
        <f t="shared" si="62"/>
        <v>4</v>
      </c>
      <c r="P575">
        <f t="shared" si="59"/>
        <v>0</v>
      </c>
      <c r="Q575">
        <f t="shared" si="63"/>
        <v>2</v>
      </c>
      <c r="T575">
        <f t="shared" si="60"/>
        <v>0</v>
      </c>
      <c r="U575">
        <f t="shared" si="57"/>
        <v>2625</v>
      </c>
    </row>
    <row r="576" spans="1:21" x14ac:dyDescent="0.3">
      <c r="A576" t="s">
        <v>3307</v>
      </c>
      <c r="B576" t="s">
        <v>10</v>
      </c>
      <c r="C576">
        <v>98</v>
      </c>
      <c r="D576">
        <v>254781194</v>
      </c>
      <c r="E576" t="s">
        <v>11</v>
      </c>
      <c r="F576" t="s">
        <v>3308</v>
      </c>
      <c r="G576" t="s">
        <v>11</v>
      </c>
      <c r="H576" t="s">
        <v>11</v>
      </c>
      <c r="I576" s="3" t="s">
        <v>3379</v>
      </c>
      <c r="J576" s="26" t="s">
        <v>4254</v>
      </c>
      <c r="K576">
        <v>1193149</v>
      </c>
      <c r="L576">
        <v>1193445</v>
      </c>
      <c r="M576">
        <f t="shared" si="58"/>
        <v>297</v>
      </c>
      <c r="N576">
        <f t="shared" si="61"/>
        <v>0</v>
      </c>
      <c r="O576">
        <f t="shared" si="62"/>
        <v>-2</v>
      </c>
      <c r="P576">
        <f t="shared" si="59"/>
        <v>0</v>
      </c>
      <c r="Q576">
        <f t="shared" si="63"/>
        <v>3</v>
      </c>
      <c r="T576">
        <f t="shared" si="60"/>
        <v>0</v>
      </c>
      <c r="U576">
        <f t="shared" si="57"/>
        <v>2922</v>
      </c>
    </row>
    <row r="577" spans="1:21" x14ac:dyDescent="0.3">
      <c r="A577" t="s">
        <v>3309</v>
      </c>
      <c r="B577" t="s">
        <v>10</v>
      </c>
      <c r="C577">
        <v>458</v>
      </c>
      <c r="D577">
        <v>255764515</v>
      </c>
      <c r="E577" t="s">
        <v>11</v>
      </c>
      <c r="F577" t="s">
        <v>3310</v>
      </c>
      <c r="G577" t="s">
        <v>11</v>
      </c>
      <c r="H577" t="s">
        <v>29</v>
      </c>
      <c r="I577" s="3" t="s">
        <v>4076</v>
      </c>
      <c r="J577" s="26" t="s">
        <v>4254</v>
      </c>
      <c r="K577">
        <v>1193442</v>
      </c>
      <c r="L577">
        <v>1194818</v>
      </c>
      <c r="M577">
        <f t="shared" si="58"/>
        <v>1377</v>
      </c>
      <c r="N577">
        <f t="shared" si="61"/>
        <v>0</v>
      </c>
      <c r="O577">
        <f t="shared" si="62"/>
        <v>-2</v>
      </c>
      <c r="P577">
        <f t="shared" si="59"/>
        <v>0</v>
      </c>
      <c r="Q577">
        <f t="shared" si="63"/>
        <v>4</v>
      </c>
      <c r="T577">
        <f t="shared" si="60"/>
        <v>0</v>
      </c>
      <c r="U577">
        <f t="shared" si="57"/>
        <v>4299</v>
      </c>
    </row>
    <row r="578" spans="1:21" x14ac:dyDescent="0.3">
      <c r="A578" t="s">
        <v>3311</v>
      </c>
      <c r="B578" t="s">
        <v>10</v>
      </c>
      <c r="C578">
        <v>119</v>
      </c>
      <c r="D578">
        <v>254781196</v>
      </c>
      <c r="E578" t="s">
        <v>11</v>
      </c>
      <c r="F578" t="s">
        <v>3312</v>
      </c>
      <c r="G578" t="s">
        <v>11</v>
      </c>
      <c r="H578" t="s">
        <v>34</v>
      </c>
      <c r="I578" s="3" t="s">
        <v>3383</v>
      </c>
      <c r="J578" s="26" t="s">
        <v>4254</v>
      </c>
      <c r="K578">
        <v>1194811</v>
      </c>
      <c r="L578">
        <v>1195170</v>
      </c>
      <c r="M578">
        <f t="shared" si="58"/>
        <v>360</v>
      </c>
      <c r="N578">
        <f t="shared" si="61"/>
        <v>0</v>
      </c>
      <c r="O578">
        <f t="shared" si="62"/>
        <v>-6</v>
      </c>
      <c r="P578">
        <f t="shared" si="59"/>
        <v>0</v>
      </c>
      <c r="Q578">
        <f t="shared" si="63"/>
        <v>5</v>
      </c>
      <c r="T578">
        <f t="shared" si="60"/>
        <v>0</v>
      </c>
      <c r="U578">
        <f t="shared" si="57"/>
        <v>4659</v>
      </c>
    </row>
    <row r="579" spans="1:21" x14ac:dyDescent="0.3">
      <c r="A579" t="s">
        <v>3313</v>
      </c>
      <c r="B579" t="s">
        <v>10</v>
      </c>
      <c r="C579">
        <v>185</v>
      </c>
      <c r="D579">
        <v>254781197</v>
      </c>
      <c r="E579" t="s">
        <v>36</v>
      </c>
      <c r="F579" t="s">
        <v>3314</v>
      </c>
      <c r="G579" t="s">
        <v>11</v>
      </c>
      <c r="H579" t="s">
        <v>38</v>
      </c>
      <c r="I579" s="3" t="s">
        <v>3384</v>
      </c>
      <c r="J579" s="26" t="s">
        <v>4254</v>
      </c>
      <c r="K579">
        <v>1195172</v>
      </c>
      <c r="L579">
        <v>1195729</v>
      </c>
      <c r="M579">
        <f t="shared" ref="M579:M585" si="64">ABS(K579-L579)+1</f>
        <v>558</v>
      </c>
      <c r="N579">
        <f t="shared" si="61"/>
        <v>0</v>
      </c>
      <c r="O579">
        <f t="shared" si="62"/>
        <v>3</v>
      </c>
      <c r="P579">
        <f t="shared" ref="P579:P585" si="65">IF(U580 &lt;&gt; 0, 0, U579)</f>
        <v>0</v>
      </c>
      <c r="Q579">
        <f t="shared" si="63"/>
        <v>6</v>
      </c>
      <c r="T579">
        <f t="shared" si="60"/>
        <v>0</v>
      </c>
      <c r="U579">
        <f t="shared" si="57"/>
        <v>5217</v>
      </c>
    </row>
    <row r="580" spans="1:21" x14ac:dyDescent="0.3">
      <c r="A580" t="s">
        <v>3315</v>
      </c>
      <c r="B580" t="s">
        <v>10</v>
      </c>
      <c r="C580">
        <v>117</v>
      </c>
      <c r="D580">
        <v>254781198</v>
      </c>
      <c r="E580" t="s">
        <v>11</v>
      </c>
      <c r="F580" t="s">
        <v>3316</v>
      </c>
      <c r="G580" t="s">
        <v>11</v>
      </c>
      <c r="H580" t="s">
        <v>11</v>
      </c>
      <c r="I580" s="3" t="s">
        <v>3384</v>
      </c>
      <c r="J580" s="26" t="s">
        <v>4254</v>
      </c>
      <c r="K580">
        <v>1195911</v>
      </c>
      <c r="L580">
        <v>1196264</v>
      </c>
      <c r="M580">
        <f t="shared" si="64"/>
        <v>354</v>
      </c>
      <c r="N580">
        <f t="shared" ref="N580:N585" si="66">IF(O580&lt;0, IF(J580 = "CDS", IF(J579 = "RNA", 1, 0), 0), 0)+IF(O580&lt;0, IF(J580 = "RNA", IF(J579 = "CDS", 1, 0), 0), 0)</f>
        <v>0</v>
      </c>
      <c r="O580">
        <f t="shared" ref="O580:O585" si="67">K580-L579+1</f>
        <v>183</v>
      </c>
      <c r="P580">
        <f t="shared" si="65"/>
        <v>5571</v>
      </c>
      <c r="Q580">
        <f t="shared" ref="Q580:Q585" si="68">IF(O580&lt;R$1, Q579 + 1, 0)</f>
        <v>7</v>
      </c>
      <c r="T580">
        <f t="shared" ref="T580:T585" si="69">IF(O580&gt;0, IF(J580 = "CDS", IF(J579 = "RNA", 1, 0), 0), 0)+IF(O580&gt;0, IF(J580 = "RNA", IF(J579 = "CDS", 1, 0), 0), 0)</f>
        <v>0</v>
      </c>
      <c r="U580">
        <f t="shared" ref="U580:U585" si="70">IF(Q580 &lt;&gt; 0, M580 + U579, 0)</f>
        <v>5571</v>
      </c>
    </row>
    <row r="581" spans="1:21" x14ac:dyDescent="0.3">
      <c r="A581" t="s">
        <v>3358</v>
      </c>
      <c r="B581" t="s">
        <v>10</v>
      </c>
      <c r="C581">
        <v>200</v>
      </c>
      <c r="D581">
        <v>254781219</v>
      </c>
      <c r="E581" t="s">
        <v>11</v>
      </c>
      <c r="F581" t="s">
        <v>3359</v>
      </c>
      <c r="G581" t="s">
        <v>11</v>
      </c>
      <c r="H581" t="s">
        <v>11</v>
      </c>
      <c r="I581" s="3" t="s">
        <v>3379</v>
      </c>
      <c r="J581" s="26" t="s">
        <v>4254</v>
      </c>
      <c r="K581">
        <v>1221334</v>
      </c>
      <c r="L581">
        <v>1221936</v>
      </c>
      <c r="M581">
        <f t="shared" si="64"/>
        <v>603</v>
      </c>
      <c r="N581">
        <f t="shared" si="66"/>
        <v>0</v>
      </c>
      <c r="O581">
        <f t="shared" si="67"/>
        <v>25071</v>
      </c>
      <c r="P581">
        <f t="shared" si="65"/>
        <v>0</v>
      </c>
      <c r="Q581">
        <f t="shared" si="68"/>
        <v>0</v>
      </c>
      <c r="T581">
        <f t="shared" si="69"/>
        <v>0</v>
      </c>
      <c r="U581">
        <f t="shared" si="70"/>
        <v>0</v>
      </c>
    </row>
    <row r="582" spans="1:21" x14ac:dyDescent="0.3">
      <c r="A582" t="s">
        <v>3360</v>
      </c>
      <c r="B582" t="s">
        <v>10</v>
      </c>
      <c r="C582">
        <v>130</v>
      </c>
      <c r="D582">
        <v>254781220</v>
      </c>
      <c r="E582" t="s">
        <v>11</v>
      </c>
      <c r="F582" t="s">
        <v>3361</v>
      </c>
      <c r="G582" t="s">
        <v>11</v>
      </c>
      <c r="H582" t="s">
        <v>11</v>
      </c>
      <c r="I582" s="3" t="s">
        <v>3379</v>
      </c>
      <c r="J582" s="26" t="s">
        <v>4254</v>
      </c>
      <c r="K582">
        <v>1221998</v>
      </c>
      <c r="L582">
        <v>1222390</v>
      </c>
      <c r="M582">
        <f t="shared" si="64"/>
        <v>393</v>
      </c>
      <c r="N582">
        <f t="shared" si="66"/>
        <v>0</v>
      </c>
      <c r="O582">
        <f t="shared" si="67"/>
        <v>63</v>
      </c>
      <c r="P582">
        <f t="shared" si="65"/>
        <v>0</v>
      </c>
      <c r="Q582">
        <f t="shared" si="68"/>
        <v>1</v>
      </c>
      <c r="T582">
        <f t="shared" si="69"/>
        <v>0</v>
      </c>
      <c r="U582">
        <f t="shared" si="70"/>
        <v>393</v>
      </c>
    </row>
    <row r="583" spans="1:21" x14ac:dyDescent="0.3">
      <c r="A583" t="s">
        <v>3362</v>
      </c>
      <c r="B583" t="s">
        <v>10</v>
      </c>
      <c r="C583">
        <v>68</v>
      </c>
      <c r="D583">
        <v>254781221</v>
      </c>
      <c r="E583" t="s">
        <v>11</v>
      </c>
      <c r="F583" t="s">
        <v>3363</v>
      </c>
      <c r="G583" t="s">
        <v>11</v>
      </c>
      <c r="H583" t="s">
        <v>11</v>
      </c>
      <c r="I583" s="3" t="s">
        <v>3379</v>
      </c>
      <c r="J583" s="26" t="s">
        <v>4254</v>
      </c>
      <c r="K583">
        <v>1222526</v>
      </c>
      <c r="L583">
        <v>1222732</v>
      </c>
      <c r="M583">
        <f t="shared" si="64"/>
        <v>207</v>
      </c>
      <c r="N583">
        <f t="shared" si="66"/>
        <v>0</v>
      </c>
      <c r="O583">
        <f t="shared" si="67"/>
        <v>137</v>
      </c>
      <c r="P583">
        <f t="shared" si="65"/>
        <v>0</v>
      </c>
      <c r="Q583">
        <f t="shared" si="68"/>
        <v>2</v>
      </c>
      <c r="T583">
        <f t="shared" si="69"/>
        <v>0</v>
      </c>
      <c r="U583">
        <f t="shared" si="70"/>
        <v>600</v>
      </c>
    </row>
    <row r="584" spans="1:21" x14ac:dyDescent="0.3">
      <c r="A584" t="s">
        <v>3364</v>
      </c>
      <c r="B584" t="s">
        <v>10</v>
      </c>
      <c r="C584">
        <v>70</v>
      </c>
      <c r="D584">
        <v>254781222</v>
      </c>
      <c r="E584" t="s">
        <v>11</v>
      </c>
      <c r="F584" t="s">
        <v>3365</v>
      </c>
      <c r="G584" t="s">
        <v>11</v>
      </c>
      <c r="H584" t="s">
        <v>11</v>
      </c>
      <c r="I584" s="3" t="s">
        <v>3379</v>
      </c>
      <c r="J584" s="26" t="s">
        <v>4254</v>
      </c>
      <c r="K584">
        <v>1222725</v>
      </c>
      <c r="L584">
        <v>1222937</v>
      </c>
      <c r="M584">
        <f t="shared" si="64"/>
        <v>213</v>
      </c>
      <c r="N584">
        <f t="shared" si="66"/>
        <v>0</v>
      </c>
      <c r="O584">
        <f t="shared" si="67"/>
        <v>-6</v>
      </c>
      <c r="P584">
        <f t="shared" si="65"/>
        <v>0</v>
      </c>
      <c r="Q584">
        <f t="shared" si="68"/>
        <v>3</v>
      </c>
      <c r="T584">
        <f t="shared" si="69"/>
        <v>0</v>
      </c>
      <c r="U584">
        <f t="shared" si="70"/>
        <v>813</v>
      </c>
    </row>
    <row r="585" spans="1:21" x14ac:dyDescent="0.3">
      <c r="A585" t="s">
        <v>3366</v>
      </c>
      <c r="B585" t="s">
        <v>10</v>
      </c>
      <c r="C585">
        <v>110</v>
      </c>
      <c r="D585">
        <v>254781223</v>
      </c>
      <c r="E585" t="s">
        <v>11</v>
      </c>
      <c r="F585" t="s">
        <v>3367</v>
      </c>
      <c r="G585" t="s">
        <v>11</v>
      </c>
      <c r="H585" t="s">
        <v>1386</v>
      </c>
      <c r="I585" s="3" t="s">
        <v>4078</v>
      </c>
      <c r="J585" s="26" t="s">
        <v>4254</v>
      </c>
      <c r="K585">
        <v>1222969</v>
      </c>
      <c r="L585">
        <v>1223301</v>
      </c>
      <c r="M585">
        <f t="shared" si="64"/>
        <v>333</v>
      </c>
      <c r="N585">
        <f t="shared" si="66"/>
        <v>0</v>
      </c>
      <c r="O585">
        <f t="shared" si="67"/>
        <v>33</v>
      </c>
      <c r="P585">
        <f t="shared" si="65"/>
        <v>1146</v>
      </c>
      <c r="Q585">
        <f t="shared" si="68"/>
        <v>4</v>
      </c>
      <c r="T585">
        <f t="shared" si="69"/>
        <v>0</v>
      </c>
      <c r="U585">
        <f t="shared" si="70"/>
        <v>1146</v>
      </c>
    </row>
  </sheetData>
  <sortState ref="A2:M585">
    <sortCondition ref="K2:K585"/>
  </sortState>
  <conditionalFormatting sqref="O1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B3" sqref="B3"/>
    </sheetView>
  </sheetViews>
  <sheetFormatPr defaultRowHeight="14.4" x14ac:dyDescent="0.3"/>
  <cols>
    <col min="1" max="1" width="10.109375" customWidth="1"/>
    <col min="2" max="2" width="18" customWidth="1"/>
    <col min="4" max="4" width="8.88671875" style="8"/>
  </cols>
  <sheetData>
    <row r="1" spans="1:4" x14ac:dyDescent="0.3">
      <c r="A1" s="2" t="s">
        <v>4213</v>
      </c>
      <c r="B1" s="2" t="s">
        <v>4214</v>
      </c>
      <c r="C1" s="2" t="s">
        <v>4215</v>
      </c>
      <c r="D1" s="8" t="s">
        <v>4218</v>
      </c>
    </row>
    <row r="2" spans="1:4" x14ac:dyDescent="0.3">
      <c r="A2" t="str">
        <f>CONCATENATE(D2,"-",D3)</f>
        <v>0-50</v>
      </c>
      <c r="B2">
        <f>COUNTIF(CDS!C2:C1110, "&lt;="&amp;D3)</f>
        <v>55</v>
      </c>
      <c r="C2" s="7">
        <f>B2/SUM(B$2:B$32)</f>
        <v>4.9594229035166817E-2</v>
      </c>
      <c r="D2" s="8">
        <v>0</v>
      </c>
    </row>
    <row r="3" spans="1:4" x14ac:dyDescent="0.3">
      <c r="A3" t="str">
        <f t="shared" ref="A3:A31" si="0">CONCATENATE(D3,"-",D4)</f>
        <v>50-100</v>
      </c>
      <c r="B3">
        <f>COUNTIFS(CDS!C$2:C$1110,"&gt;" &amp;D3,CDS!C$2:C$1110, "&lt;=" &amp;D4 )</f>
        <v>144</v>
      </c>
      <c r="C3" s="7">
        <f t="shared" ref="C3:C32" si="1">B3/SUM(B$2:B$32)</f>
        <v>0.12984670874661858</v>
      </c>
      <c r="D3" s="8">
        <f>D2+50</f>
        <v>50</v>
      </c>
    </row>
    <row r="4" spans="1:4" x14ac:dyDescent="0.3">
      <c r="A4" t="str">
        <f t="shared" si="0"/>
        <v>100-150</v>
      </c>
      <c r="B4">
        <f>COUNTIFS(CDS!C$2:C$1110,"&gt;" &amp;D4,CDS!C$2:C$1110, "&lt;=" &amp;D5 )</f>
        <v>133</v>
      </c>
      <c r="C4" s="7">
        <f t="shared" si="1"/>
        <v>0.11992786293958521</v>
      </c>
      <c r="D4" s="8">
        <f t="shared" ref="D4:D32" si="2">D3+50</f>
        <v>100</v>
      </c>
    </row>
    <row r="5" spans="1:4" x14ac:dyDescent="0.3">
      <c r="A5" t="str">
        <f t="shared" si="0"/>
        <v>150-200</v>
      </c>
      <c r="B5">
        <f>COUNTIFS(CDS!C$2:C$1110,"&gt;" &amp;D5,CDS!C$2:C$1110, "&lt;=" &amp;D6 )</f>
        <v>122</v>
      </c>
      <c r="C5" s="7">
        <f t="shared" si="1"/>
        <v>0.11000901713255185</v>
      </c>
      <c r="D5" s="8">
        <f t="shared" si="2"/>
        <v>150</v>
      </c>
    </row>
    <row r="6" spans="1:4" x14ac:dyDescent="0.3">
      <c r="A6" t="str">
        <f t="shared" si="0"/>
        <v>200-250</v>
      </c>
      <c r="B6">
        <f>COUNTIFS(CDS!C$2:C$1110,"&gt;" &amp;D6,CDS!C$2:C$1110, "&lt;=" &amp;D7 )</f>
        <v>123</v>
      </c>
      <c r="C6" s="7">
        <f t="shared" si="1"/>
        <v>0.1109107303877367</v>
      </c>
      <c r="D6" s="8">
        <f t="shared" si="2"/>
        <v>200</v>
      </c>
    </row>
    <row r="7" spans="1:4" x14ac:dyDescent="0.3">
      <c r="A7" t="str">
        <f t="shared" si="0"/>
        <v>250-300</v>
      </c>
      <c r="B7">
        <f>COUNTIFS(CDS!C$2:C$1110,"&gt;" &amp;D7,CDS!C$2:C$1110, "&lt;=" &amp;D8 )</f>
        <v>98</v>
      </c>
      <c r="C7" s="7">
        <f t="shared" si="1"/>
        <v>8.8367899008115425E-2</v>
      </c>
      <c r="D7" s="8">
        <f t="shared" si="2"/>
        <v>250</v>
      </c>
    </row>
    <row r="8" spans="1:4" x14ac:dyDescent="0.3">
      <c r="A8" t="str">
        <f t="shared" si="0"/>
        <v>300-350</v>
      </c>
      <c r="B8">
        <f>COUNTIFS(CDS!C$2:C$1110,"&gt;" &amp;D8,CDS!C$2:C$1110, "&lt;=" &amp;D9 )</f>
        <v>94</v>
      </c>
      <c r="C8" s="7">
        <f t="shared" si="1"/>
        <v>8.4761045987376021E-2</v>
      </c>
      <c r="D8" s="8">
        <f t="shared" si="2"/>
        <v>300</v>
      </c>
    </row>
    <row r="9" spans="1:4" x14ac:dyDescent="0.3">
      <c r="A9" t="str">
        <f t="shared" si="0"/>
        <v>350-400</v>
      </c>
      <c r="B9">
        <f>COUNTIFS(CDS!C$2:C$1110,"&gt;" &amp;D9,CDS!C$2:C$1110, "&lt;=" &amp;D10 )</f>
        <v>84</v>
      </c>
      <c r="C9" s="7">
        <f t="shared" si="1"/>
        <v>7.5743913435527499E-2</v>
      </c>
      <c r="D9" s="8">
        <f t="shared" si="2"/>
        <v>350</v>
      </c>
    </row>
    <row r="10" spans="1:4" x14ac:dyDescent="0.3">
      <c r="A10" t="str">
        <f t="shared" si="0"/>
        <v>400-450</v>
      </c>
      <c r="B10">
        <f>COUNTIFS(CDS!C$2:C$1110,"&gt;" &amp;D10,CDS!C$2:C$1110, "&lt;=" &amp;D11 )</f>
        <v>70</v>
      </c>
      <c r="C10" s="7">
        <f t="shared" si="1"/>
        <v>6.3119927862939587E-2</v>
      </c>
      <c r="D10" s="8">
        <f t="shared" si="2"/>
        <v>400</v>
      </c>
    </row>
    <row r="11" spans="1:4" x14ac:dyDescent="0.3">
      <c r="A11" t="str">
        <f t="shared" si="0"/>
        <v>450-500</v>
      </c>
      <c r="B11">
        <f>COUNTIFS(CDS!C$2:C$1110,"&gt;" &amp;D11,CDS!C$2:C$1110, "&lt;=" &amp;D12 )</f>
        <v>56</v>
      </c>
      <c r="C11" s="7">
        <f t="shared" si="1"/>
        <v>5.0495942290351668E-2</v>
      </c>
      <c r="D11" s="8">
        <f t="shared" si="2"/>
        <v>450</v>
      </c>
    </row>
    <row r="12" spans="1:4" x14ac:dyDescent="0.3">
      <c r="A12" t="str">
        <f t="shared" si="0"/>
        <v>500-550</v>
      </c>
      <c r="B12">
        <f>COUNTIFS(CDS!C$2:C$1110,"&gt;" &amp;D12,CDS!C$2:C$1110, "&lt;=" &amp;D13 )</f>
        <v>22</v>
      </c>
      <c r="C12" s="7">
        <f t="shared" si="1"/>
        <v>1.9837691614066726E-2</v>
      </c>
      <c r="D12" s="8">
        <f t="shared" si="2"/>
        <v>500</v>
      </c>
    </row>
    <row r="13" spans="1:4" x14ac:dyDescent="0.3">
      <c r="A13" t="str">
        <f t="shared" si="0"/>
        <v>550-600</v>
      </c>
      <c r="B13">
        <f>COUNTIFS(CDS!C$2:C$1110,"&gt;" &amp;D13,CDS!C$2:C$1110, "&lt;=" &amp;D14 )</f>
        <v>20</v>
      </c>
      <c r="C13" s="7">
        <f t="shared" si="1"/>
        <v>1.8034265103697024E-2</v>
      </c>
      <c r="D13" s="8">
        <f t="shared" si="2"/>
        <v>550</v>
      </c>
    </row>
    <row r="14" spans="1:4" x14ac:dyDescent="0.3">
      <c r="A14" t="str">
        <f t="shared" si="0"/>
        <v>600-650</v>
      </c>
      <c r="B14">
        <f>COUNTIFS(CDS!C$2:C$1110,"&gt;" &amp;D14,CDS!C$2:C$1110, "&lt;=" &amp;D15 )</f>
        <v>17</v>
      </c>
      <c r="C14" s="7">
        <f t="shared" si="1"/>
        <v>1.5329125338142471E-2</v>
      </c>
      <c r="D14" s="8">
        <f t="shared" si="2"/>
        <v>600</v>
      </c>
    </row>
    <row r="15" spans="1:4" x14ac:dyDescent="0.3">
      <c r="A15" t="str">
        <f t="shared" si="0"/>
        <v>650-700</v>
      </c>
      <c r="B15">
        <f>COUNTIFS(CDS!C$2:C$1110,"&gt;" &amp;D15,CDS!C$2:C$1110, "&lt;=" &amp;D16 )</f>
        <v>18</v>
      </c>
      <c r="C15" s="7">
        <f t="shared" si="1"/>
        <v>1.6230838593327322E-2</v>
      </c>
      <c r="D15" s="8">
        <f t="shared" si="2"/>
        <v>650</v>
      </c>
    </row>
    <row r="16" spans="1:4" x14ac:dyDescent="0.3">
      <c r="A16" t="str">
        <f t="shared" si="0"/>
        <v>700-750</v>
      </c>
      <c r="B16">
        <f>COUNTIFS(CDS!C$2:C$1110,"&gt;" &amp;D16,CDS!C$2:C$1110, "&lt;=" &amp;D17 )</f>
        <v>9</v>
      </c>
      <c r="C16" s="7">
        <f t="shared" si="1"/>
        <v>8.1154192966636611E-3</v>
      </c>
      <c r="D16" s="8">
        <f t="shared" si="2"/>
        <v>700</v>
      </c>
    </row>
    <row r="17" spans="1:4" x14ac:dyDescent="0.3">
      <c r="A17" t="str">
        <f t="shared" si="0"/>
        <v>750-800</v>
      </c>
      <c r="B17">
        <f>COUNTIFS(CDS!C$2:C$1110,"&gt;" &amp;D17,CDS!C$2:C$1110, "&lt;=" &amp;D18 )</f>
        <v>8</v>
      </c>
      <c r="C17" s="7">
        <f t="shared" si="1"/>
        <v>7.2137060414788094E-3</v>
      </c>
      <c r="D17" s="8">
        <f t="shared" si="2"/>
        <v>750</v>
      </c>
    </row>
    <row r="18" spans="1:4" x14ac:dyDescent="0.3">
      <c r="A18" t="str">
        <f t="shared" si="0"/>
        <v>800-850</v>
      </c>
      <c r="B18">
        <f>COUNTIFS(CDS!C$2:C$1110,"&gt;" &amp;D18,CDS!C$2:C$1110, "&lt;=" &amp;D19 )</f>
        <v>10</v>
      </c>
      <c r="C18" s="7">
        <f t="shared" si="1"/>
        <v>9.017132551848512E-3</v>
      </c>
      <c r="D18" s="8">
        <f t="shared" si="2"/>
        <v>800</v>
      </c>
    </row>
    <row r="19" spans="1:4" x14ac:dyDescent="0.3">
      <c r="A19" t="str">
        <f t="shared" si="0"/>
        <v>850-900</v>
      </c>
      <c r="B19">
        <f>COUNTIFS(CDS!C$2:C$1110,"&gt;" &amp;D19,CDS!C$2:C$1110, "&lt;=" &amp;D20 )</f>
        <v>7</v>
      </c>
      <c r="C19" s="7">
        <f t="shared" si="1"/>
        <v>6.3119927862939585E-3</v>
      </c>
      <c r="D19" s="8">
        <f t="shared" si="2"/>
        <v>850</v>
      </c>
    </row>
    <row r="20" spans="1:4" x14ac:dyDescent="0.3">
      <c r="A20" t="str">
        <f t="shared" si="0"/>
        <v>900-950</v>
      </c>
      <c r="B20">
        <f>COUNTIFS(CDS!C$2:C$1110,"&gt;" &amp;D20,CDS!C$2:C$1110, "&lt;=" &amp;D21 )</f>
        <v>4</v>
      </c>
      <c r="C20" s="7">
        <f t="shared" si="1"/>
        <v>3.6068530207394047E-3</v>
      </c>
      <c r="D20" s="8">
        <f t="shared" si="2"/>
        <v>900</v>
      </c>
    </row>
    <row r="21" spans="1:4" x14ac:dyDescent="0.3">
      <c r="A21" t="str">
        <f t="shared" si="0"/>
        <v>950-1000</v>
      </c>
      <c r="B21">
        <f>COUNTIFS(CDS!C$2:C$1110,"&gt;" &amp;D21,CDS!C$2:C$1110, "&lt;=" &amp;D22 )</f>
        <v>6</v>
      </c>
      <c r="C21" s="7">
        <f t="shared" si="1"/>
        <v>5.4102795311091077E-3</v>
      </c>
      <c r="D21" s="8">
        <f t="shared" si="2"/>
        <v>950</v>
      </c>
    </row>
    <row r="22" spans="1:4" x14ac:dyDescent="0.3">
      <c r="A22" t="str">
        <f t="shared" si="0"/>
        <v>1000-1050</v>
      </c>
      <c r="B22">
        <f>COUNTIFS(CDS!C$2:C$1110,"&gt;" &amp;D22,CDS!C$2:C$1110, "&lt;=" &amp;D23 )</f>
        <v>1</v>
      </c>
      <c r="C22" s="7">
        <f t="shared" si="1"/>
        <v>9.0171325518485117E-4</v>
      </c>
      <c r="D22" s="8">
        <f t="shared" si="2"/>
        <v>1000</v>
      </c>
    </row>
    <row r="23" spans="1:4" x14ac:dyDescent="0.3">
      <c r="A23" t="str">
        <f t="shared" si="0"/>
        <v>1050-1100</v>
      </c>
      <c r="B23">
        <f>COUNTIFS(CDS!C$2:C$1110,"&gt;" &amp;D23,CDS!C$2:C$1110, "&lt;=" &amp;D24 )</f>
        <v>0</v>
      </c>
      <c r="C23" s="7">
        <f t="shared" si="1"/>
        <v>0</v>
      </c>
      <c r="D23" s="8">
        <f t="shared" si="2"/>
        <v>1050</v>
      </c>
    </row>
    <row r="24" spans="1:4" x14ac:dyDescent="0.3">
      <c r="A24" t="str">
        <f t="shared" si="0"/>
        <v>1100-1150</v>
      </c>
      <c r="B24">
        <f>COUNTIFS(CDS!C$2:C$1110,"&gt;" &amp;D24,CDS!C$2:C$1110, "&lt;=" &amp;D25 )</f>
        <v>0</v>
      </c>
      <c r="C24" s="7">
        <f t="shared" si="1"/>
        <v>0</v>
      </c>
      <c r="D24" s="8">
        <f t="shared" si="2"/>
        <v>1100</v>
      </c>
    </row>
    <row r="25" spans="1:4" x14ac:dyDescent="0.3">
      <c r="A25" t="str">
        <f t="shared" si="0"/>
        <v>1150-1200</v>
      </c>
      <c r="B25">
        <f>COUNTIFS(CDS!C$2:C$1110,"&gt;" &amp;D25,CDS!C$2:C$1110, "&lt;=" &amp;D26 )</f>
        <v>2</v>
      </c>
      <c r="C25" s="7">
        <f t="shared" si="1"/>
        <v>1.8034265103697023E-3</v>
      </c>
      <c r="D25" s="8">
        <f t="shared" si="2"/>
        <v>1150</v>
      </c>
    </row>
    <row r="26" spans="1:4" x14ac:dyDescent="0.3">
      <c r="A26" t="str">
        <f t="shared" si="0"/>
        <v>1200-1250</v>
      </c>
      <c r="B26">
        <f>COUNTIFS(CDS!C$2:C$1110,"&gt;" &amp;D26,CDS!C$2:C$1110, "&lt;=" &amp;D27 )</f>
        <v>1</v>
      </c>
      <c r="C26" s="7">
        <f t="shared" si="1"/>
        <v>9.0171325518485117E-4</v>
      </c>
      <c r="D26" s="8">
        <f t="shared" si="2"/>
        <v>1200</v>
      </c>
    </row>
    <row r="27" spans="1:4" x14ac:dyDescent="0.3">
      <c r="A27" t="str">
        <f t="shared" si="0"/>
        <v>1250-1300</v>
      </c>
      <c r="B27">
        <f>COUNTIFS(CDS!C$2:C$1110,"&gt;" &amp;D27,CDS!C$2:C$1110, "&lt;=" &amp;D28 )</f>
        <v>0</v>
      </c>
      <c r="C27" s="7">
        <f t="shared" si="1"/>
        <v>0</v>
      </c>
      <c r="D27" s="8">
        <f t="shared" si="2"/>
        <v>1250</v>
      </c>
    </row>
    <row r="28" spans="1:4" x14ac:dyDescent="0.3">
      <c r="A28" t="str">
        <f t="shared" si="0"/>
        <v>1300-1350</v>
      </c>
      <c r="B28">
        <f>COUNTIFS(CDS!C$2:C$1110,"&gt;" &amp;D28,CDS!C$2:C$1110, "&lt;=" &amp;D29 )</f>
        <v>0</v>
      </c>
      <c r="C28" s="7">
        <f t="shared" si="1"/>
        <v>0</v>
      </c>
      <c r="D28" s="8">
        <f t="shared" si="2"/>
        <v>1300</v>
      </c>
    </row>
    <row r="29" spans="1:4" x14ac:dyDescent="0.3">
      <c r="A29" t="str">
        <f t="shared" si="0"/>
        <v>1350-1400</v>
      </c>
      <c r="B29">
        <f>COUNTIFS(CDS!C$2:C$1110,"&gt;" &amp;D29,CDS!C$2:C$1110, "&lt;=" &amp;D30 )</f>
        <v>2</v>
      </c>
      <c r="C29" s="7">
        <f t="shared" si="1"/>
        <v>1.8034265103697023E-3</v>
      </c>
      <c r="D29" s="8">
        <f t="shared" si="2"/>
        <v>1350</v>
      </c>
    </row>
    <row r="30" spans="1:4" x14ac:dyDescent="0.3">
      <c r="A30" t="str">
        <f t="shared" si="0"/>
        <v>1400-1450</v>
      </c>
      <c r="B30">
        <f>COUNTIFS(CDS!C$2:C$1110,"&gt;" &amp;D30,CDS!C$2:C$1110, "&lt;=" &amp;D31 )</f>
        <v>0</v>
      </c>
      <c r="C30" s="7">
        <f t="shared" si="1"/>
        <v>0</v>
      </c>
      <c r="D30" s="8">
        <f t="shared" si="2"/>
        <v>1400</v>
      </c>
    </row>
    <row r="31" spans="1:4" x14ac:dyDescent="0.3">
      <c r="A31" t="str">
        <f t="shared" si="0"/>
        <v>1450-1500</v>
      </c>
      <c r="B31">
        <f>COUNTIFS(CDS!C$2:C$1110,"&gt;" &amp;D31,CDS!C$2:C$1110, "&lt;=" &amp;D32 )</f>
        <v>0</v>
      </c>
      <c r="C31" s="7">
        <f t="shared" si="1"/>
        <v>0</v>
      </c>
      <c r="D31" s="8">
        <f t="shared" si="2"/>
        <v>1450</v>
      </c>
    </row>
    <row r="32" spans="1:4" x14ac:dyDescent="0.3">
      <c r="A32" t="s">
        <v>4216</v>
      </c>
      <c r="B32">
        <f>COUNTIF(CDS!C$2:C$1110,"&gt;"&amp;D32 )</f>
        <v>3</v>
      </c>
      <c r="C32" s="7">
        <f t="shared" si="1"/>
        <v>2.7051397655545538E-3</v>
      </c>
      <c r="D32" s="8">
        <f t="shared" si="2"/>
        <v>1500</v>
      </c>
    </row>
    <row r="33" spans="1:2" x14ac:dyDescent="0.3">
      <c r="A33" s="2" t="s">
        <v>4217</v>
      </c>
      <c r="B33" s="2">
        <f>SUM(B2:B32)</f>
        <v>1109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B1" workbookViewId="0">
      <selection activeCell="L14" sqref="L14"/>
    </sheetView>
  </sheetViews>
  <sheetFormatPr defaultRowHeight="14.4" x14ac:dyDescent="0.3"/>
  <cols>
    <col min="1" max="1" width="26.109375" customWidth="1"/>
    <col min="2" max="2" width="11.5546875" customWidth="1"/>
    <col min="3" max="4" width="9.33203125" customWidth="1"/>
    <col min="5" max="5" width="12.109375" customWidth="1"/>
    <col min="6" max="6" width="8.88671875" customWidth="1"/>
    <col min="7" max="7" width="10.77734375" customWidth="1"/>
    <col min="8" max="8" width="16.5546875" customWidth="1"/>
    <col min="9" max="9" width="14.44140625" customWidth="1"/>
    <col min="10" max="11" width="8.88671875" customWidth="1"/>
    <col min="12" max="12" width="33" customWidth="1"/>
    <col min="13" max="13" width="9.33203125" customWidth="1"/>
    <col min="14" max="14" width="11.21875" customWidth="1"/>
    <col min="17" max="17" width="13.33203125" customWidth="1"/>
  </cols>
  <sheetData>
    <row r="1" spans="1:16" x14ac:dyDescent="0.3">
      <c r="A1" s="9"/>
      <c r="B1" s="9" t="s">
        <v>4221</v>
      </c>
      <c r="C1" s="9" t="s">
        <v>4222</v>
      </c>
      <c r="F1" s="67" t="s">
        <v>4263</v>
      </c>
      <c r="G1" s="43"/>
      <c r="H1" s="44"/>
      <c r="I1" s="44"/>
      <c r="L1" s="2" t="s">
        <v>4237</v>
      </c>
    </row>
    <row r="2" spans="1:16" ht="16.2" x14ac:dyDescent="0.3">
      <c r="A2" s="9" t="s">
        <v>4219</v>
      </c>
      <c r="B2" s="10">
        <f>COUNTIF(CDS!B2:B1110, "=+")</f>
        <v>554</v>
      </c>
      <c r="C2" s="10">
        <f>COUNTIF(CDS!B2:B1110, "=-")</f>
        <v>555</v>
      </c>
      <c r="F2" s="66"/>
      <c r="G2" s="9" t="s">
        <v>4223</v>
      </c>
      <c r="H2" s="65" t="s">
        <v>4224</v>
      </c>
      <c r="I2" s="65" t="s">
        <v>4225</v>
      </c>
      <c r="L2" s="9" t="s">
        <v>4238</v>
      </c>
      <c r="M2" s="9" t="s">
        <v>4243</v>
      </c>
      <c r="N2" s="9" t="s">
        <v>4239</v>
      </c>
      <c r="O2" s="9" t="s">
        <v>4240</v>
      </c>
      <c r="P2" s="9" t="s">
        <v>4241</v>
      </c>
    </row>
    <row r="3" spans="1:16" x14ac:dyDescent="0.3">
      <c r="A3" s="9" t="s">
        <v>4220</v>
      </c>
      <c r="B3" s="10">
        <f>COUNTIF(RNA!B2:B1110, "=+")</f>
        <v>30</v>
      </c>
      <c r="C3" s="10">
        <f>COUNTIF(RNA!B2:B1110, "=-")</f>
        <v>23</v>
      </c>
      <c r="F3" s="9" t="s">
        <v>4221</v>
      </c>
      <c r="G3" s="10">
        <f>B2+B3</f>
        <v>584</v>
      </c>
      <c r="H3" s="10">
        <f>(G$3+G$4)/2</f>
        <v>581</v>
      </c>
      <c r="I3" s="14">
        <f>(G3-H3)^2/H3</f>
        <v>1.549053356282272E-2</v>
      </c>
      <c r="L3" s="9" t="s">
        <v>4221</v>
      </c>
      <c r="M3" s="10">
        <v>65</v>
      </c>
      <c r="N3" s="10">
        <v>94</v>
      </c>
      <c r="O3" s="10">
        <v>111</v>
      </c>
      <c r="P3" s="10">
        <v>122</v>
      </c>
    </row>
    <row r="4" spans="1:16" x14ac:dyDescent="0.3">
      <c r="F4" s="9" t="s">
        <v>4222</v>
      </c>
      <c r="G4" s="10">
        <f>C2+C3</f>
        <v>578</v>
      </c>
      <c r="H4" s="10">
        <f>(G$3+G$4)/2</f>
        <v>581</v>
      </c>
      <c r="I4" s="14">
        <f>(G4-H4)^2/H4</f>
        <v>1.549053356282272E-2</v>
      </c>
      <c r="L4" s="9" t="s">
        <v>4222</v>
      </c>
      <c r="M4" s="10">
        <v>71</v>
      </c>
      <c r="N4" s="10">
        <v>90</v>
      </c>
      <c r="O4" s="10">
        <v>111</v>
      </c>
      <c r="P4" s="10">
        <v>122</v>
      </c>
    </row>
    <row r="5" spans="1:16" x14ac:dyDescent="0.3">
      <c r="A5" s="2" t="s">
        <v>4244</v>
      </c>
      <c r="G5" s="2"/>
      <c r="H5" s="15"/>
      <c r="I5" s="16"/>
      <c r="L5" s="9" t="s">
        <v>4264</v>
      </c>
      <c r="M5" s="10">
        <v>7065</v>
      </c>
      <c r="N5" s="10">
        <v>20025</v>
      </c>
      <c r="O5" s="10">
        <v>21561</v>
      </c>
      <c r="P5" s="10">
        <v>21561</v>
      </c>
    </row>
    <row r="6" spans="1:16" x14ac:dyDescent="0.3">
      <c r="A6" s="25" t="s">
        <v>4245</v>
      </c>
      <c r="B6" s="10">
        <f>MAX(DNA!M2:M1163)</f>
        <v>5487</v>
      </c>
      <c r="H6" s="17" t="s">
        <v>4226</v>
      </c>
      <c r="I6" s="18">
        <f>I3+I4</f>
        <v>3.098106712564544E-2</v>
      </c>
      <c r="L6" s="9" t="s">
        <v>4274</v>
      </c>
      <c r="M6" s="10">
        <v>6</v>
      </c>
      <c r="N6" s="10">
        <v>15</v>
      </c>
      <c r="O6" s="10">
        <v>17</v>
      </c>
      <c r="P6" s="10">
        <v>34</v>
      </c>
    </row>
    <row r="7" spans="1:16" x14ac:dyDescent="0.3">
      <c r="A7" s="25" t="s">
        <v>4246</v>
      </c>
      <c r="B7" s="10">
        <f>MIN(DNA!M2:M1163)</f>
        <v>74</v>
      </c>
      <c r="H7" s="17" t="s">
        <v>4227</v>
      </c>
      <c r="I7" s="19">
        <v>1</v>
      </c>
      <c r="L7" s="9" t="s">
        <v>4217</v>
      </c>
      <c r="M7" s="10">
        <v>136</v>
      </c>
      <c r="N7" s="22">
        <v>184</v>
      </c>
      <c r="O7" s="22">
        <v>222</v>
      </c>
      <c r="P7" s="22">
        <v>245</v>
      </c>
    </row>
    <row r="8" spans="1:16" x14ac:dyDescent="0.3">
      <c r="A8" s="25" t="s">
        <v>4247</v>
      </c>
      <c r="B8" s="10">
        <f>MEDIAN(DNA!M2:M1163)</f>
        <v>697.5</v>
      </c>
      <c r="H8" s="17" t="s">
        <v>4228</v>
      </c>
      <c r="I8" s="19">
        <v>0.05</v>
      </c>
    </row>
    <row r="9" spans="1:16" x14ac:dyDescent="0.3">
      <c r="A9" s="25" t="s">
        <v>4248</v>
      </c>
      <c r="B9" s="10">
        <f>AVERAGE(DNA!M2:M1163)</f>
        <v>837.60240963855426</v>
      </c>
      <c r="H9" s="20" t="s">
        <v>4229</v>
      </c>
      <c r="I9" s="21">
        <v>3.84</v>
      </c>
    </row>
    <row r="10" spans="1:16" x14ac:dyDescent="0.3">
      <c r="I10" s="13" t="s">
        <v>4230</v>
      </c>
    </row>
    <row r="11" spans="1:16" x14ac:dyDescent="0.3">
      <c r="A11" s="25" t="s">
        <v>4249</v>
      </c>
      <c r="B11" s="9" t="s">
        <v>4251</v>
      </c>
      <c r="C11" s="11"/>
      <c r="D11" s="11"/>
      <c r="E11" s="12"/>
      <c r="F11" s="12"/>
      <c r="G11" s="12"/>
    </row>
    <row r="12" spans="1:16" x14ac:dyDescent="0.3">
      <c r="A12" s="25" t="s">
        <v>4221</v>
      </c>
      <c r="B12" s="10">
        <f>'(+)-DNA'!X24</f>
        <v>56</v>
      </c>
      <c r="C12" s="12"/>
      <c r="D12" s="12"/>
      <c r="E12" s="11"/>
      <c r="F12" s="11"/>
      <c r="G12" s="11"/>
      <c r="H12" s="68"/>
      <c r="I12" s="68"/>
      <c r="K12" s="2" t="s">
        <v>4259</v>
      </c>
      <c r="N12" s="23" t="s">
        <v>4242</v>
      </c>
      <c r="O12" s="10">
        <v>200</v>
      </c>
    </row>
    <row r="13" spans="1:16" x14ac:dyDescent="0.3">
      <c r="A13" s="25" t="s">
        <v>4222</v>
      </c>
      <c r="B13" s="10">
        <f>'(-)-DNA'!X24</f>
        <v>57</v>
      </c>
      <c r="C13" s="12"/>
      <c r="D13" s="11"/>
      <c r="E13" s="12"/>
      <c r="F13" s="11"/>
      <c r="G13" s="11"/>
      <c r="H13" s="11"/>
      <c r="I13" s="11"/>
      <c r="K13" s="9"/>
      <c r="L13" s="9" t="s">
        <v>4260</v>
      </c>
      <c r="N13" s="22" t="s">
        <v>4221</v>
      </c>
      <c r="O13" s="10">
        <f>'(+)-DNA'!X22</f>
        <v>123</v>
      </c>
    </row>
    <row r="14" spans="1:16" x14ac:dyDescent="0.3">
      <c r="A14" s="24"/>
      <c r="B14" s="12"/>
      <c r="C14" s="12"/>
      <c r="D14" s="11"/>
      <c r="E14" s="12"/>
      <c r="F14" s="11"/>
      <c r="G14" s="12"/>
      <c r="H14" s="12"/>
      <c r="I14" s="12"/>
      <c r="K14" s="9" t="s">
        <v>4254</v>
      </c>
      <c r="L14" s="10">
        <f>COUNTIF(CDS!N2:N1110, "&gt;0")</f>
        <v>0</v>
      </c>
      <c r="N14" s="22" t="s">
        <v>4222</v>
      </c>
      <c r="O14" s="10">
        <f>'(-)-DNA'!X22</f>
        <v>122</v>
      </c>
    </row>
    <row r="15" spans="1:16" x14ac:dyDescent="0.3">
      <c r="A15" s="24" t="s">
        <v>4244</v>
      </c>
      <c r="F15" s="11"/>
      <c r="G15" s="12"/>
      <c r="H15" s="12"/>
      <c r="I15" s="12"/>
      <c r="K15" s="9" t="s">
        <v>69</v>
      </c>
      <c r="L15" s="10">
        <f>COUNTIF(RNA!N2:N54, "&gt;0")</f>
        <v>45</v>
      </c>
      <c r="N15" s="22" t="s">
        <v>4269</v>
      </c>
      <c r="O15" s="10">
        <f>MAX('(-)-DNA'!X25, '(+)-DNA'!X25)</f>
        <v>21561</v>
      </c>
    </row>
    <row r="16" spans="1:16" x14ac:dyDescent="0.3">
      <c r="A16" s="25" t="s">
        <v>4270</v>
      </c>
      <c r="B16" s="10">
        <f>MAX(DNA!C2:C1163)</f>
        <v>2210</v>
      </c>
      <c r="F16" s="12"/>
      <c r="G16" s="12"/>
      <c r="H16" s="12"/>
      <c r="I16" s="12"/>
      <c r="N16" s="10" t="s">
        <v>4268</v>
      </c>
      <c r="O16" s="10">
        <f>MAX('(-)-DNA'!Q2:Q579, '(+)-DNA'!Q2:Q585)</f>
        <v>34</v>
      </c>
    </row>
    <row r="17" spans="1:15" x14ac:dyDescent="0.3">
      <c r="A17" s="25" t="s">
        <v>4271</v>
      </c>
      <c r="B17" s="10">
        <f>MIN(DNA!C2:C1163)</f>
        <v>30</v>
      </c>
      <c r="F17" s="12"/>
      <c r="G17" s="12"/>
      <c r="H17" s="11"/>
      <c r="I17" s="12"/>
      <c r="N17" s="22" t="s">
        <v>4217</v>
      </c>
      <c r="O17" s="10">
        <f>O13+O14</f>
        <v>245</v>
      </c>
    </row>
    <row r="18" spans="1:15" x14ac:dyDescent="0.3">
      <c r="A18" s="25" t="s">
        <v>4272</v>
      </c>
      <c r="B18" s="10">
        <f>MEDIAN(DNA!C2:C1163)</f>
        <v>231.5</v>
      </c>
      <c r="F18" s="12"/>
      <c r="G18" s="12"/>
      <c r="H18" s="11"/>
      <c r="I18" s="12"/>
    </row>
    <row r="19" spans="1:15" x14ac:dyDescent="0.3">
      <c r="A19" s="25" t="s">
        <v>4273</v>
      </c>
      <c r="B19" s="10">
        <f>AVERAGE(DNA!C2:C1163)</f>
        <v>286.81669535283993</v>
      </c>
      <c r="F19" s="12"/>
      <c r="G19" s="12"/>
      <c r="H19" s="11"/>
      <c r="I19" s="12"/>
    </row>
    <row r="20" spans="1:15" x14ac:dyDescent="0.3">
      <c r="F20" s="12"/>
      <c r="G20" s="12"/>
      <c r="H20" s="11"/>
      <c r="I20" s="12"/>
    </row>
    <row r="21" spans="1:15" x14ac:dyDescent="0.3">
      <c r="F21" s="12"/>
      <c r="G21" s="12"/>
      <c r="H21" s="12"/>
      <c r="I21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CDS</vt:lpstr>
      <vt:lpstr>RNA</vt:lpstr>
      <vt:lpstr>(-)-RNA</vt:lpstr>
      <vt:lpstr>(+)-RNA</vt:lpstr>
      <vt:lpstr>DNA</vt:lpstr>
      <vt:lpstr>(-)-DNA</vt:lpstr>
      <vt:lpstr>(+)-DNA</vt:lpstr>
      <vt:lpstr>Histogram</vt:lpstr>
      <vt:lpstr>Table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2015-12-24T19:01:49Z</dcterms:created>
  <dcterms:modified xsi:type="dcterms:W3CDTF">2015-12-25T12:05:11Z</dcterms:modified>
</cp:coreProperties>
</file>